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528"/>
  <workbookPr/>
  <mc:AlternateContent xmlns:mc="http://schemas.openxmlformats.org/markup-compatibility/2006">
    <mc:Choice Requires="x15">
      <x15ac:absPath xmlns:x15ac="http://schemas.microsoft.com/office/spreadsheetml/2010/11/ac" url="C:\Users\Stefan\Desktop\UNI eigene Datein\1 Semester\Mathematik\"/>
    </mc:Choice>
  </mc:AlternateContent>
  <bookViews>
    <workbookView xWindow="0" yWindow="0" windowWidth="16815" windowHeight="7530" xr2:uid="{00000000-000D-0000-FFFF-FFFF00000000}"/>
  </bookViews>
  <sheets>
    <sheet name="Leontief-Modell" sheetId="1" r:id="rId1"/>
  </sheets>
  <calcPr calcId="171027"/>
</workbook>
</file>

<file path=xl/calcChain.xml><?xml version="1.0" encoding="utf-8"?>
<calcChain xmlns="http://schemas.openxmlformats.org/spreadsheetml/2006/main">
  <c r="G4" i="1" l="1"/>
  <c r="C28" i="1" l="1"/>
  <c r="C27" i="1"/>
  <c r="C26" i="1"/>
  <c r="J12" i="1" a="1"/>
  <c r="J13" i="1" s="1"/>
  <c r="F12" i="1" a="1"/>
  <c r="F13" i="1" s="1"/>
  <c r="H11" i="1"/>
  <c r="F11" i="1"/>
  <c r="H9" i="1"/>
  <c r="H19" i="1" s="1"/>
  <c r="G9" i="1"/>
  <c r="G19" i="1" s="1"/>
  <c r="F9" i="1"/>
  <c r="F19" i="1" s="1"/>
  <c r="D9" i="1"/>
  <c r="D19" i="1" s="1"/>
  <c r="C9" i="1"/>
  <c r="C19" i="1" s="1"/>
  <c r="B9" i="1"/>
  <c r="B19" i="1" s="1"/>
  <c r="H8" i="1"/>
  <c r="H18" i="1" s="1"/>
  <c r="G8" i="1"/>
  <c r="G18" i="1" s="1"/>
  <c r="F8" i="1"/>
  <c r="F18" i="1" s="1"/>
  <c r="D8" i="1"/>
  <c r="D18" i="1" s="1"/>
  <c r="C8" i="1"/>
  <c r="C18" i="1" s="1"/>
  <c r="B8" i="1"/>
  <c r="B18" i="1" s="1"/>
  <c r="H7" i="1"/>
  <c r="H17" i="1" s="1"/>
  <c r="G7" i="1"/>
  <c r="G17" i="1" s="1"/>
  <c r="F7" i="1"/>
  <c r="F17" i="1" s="1"/>
  <c r="D7" i="1"/>
  <c r="D17" i="1" s="1"/>
  <c r="C7" i="1"/>
  <c r="C17" i="1" s="1"/>
  <c r="B7" i="1"/>
  <c r="B17" i="1" s="1"/>
  <c r="G2" i="1"/>
  <c r="B22" i="1" l="1" a="1"/>
  <c r="D24" i="1" s="1"/>
  <c r="H24" i="1" s="1"/>
  <c r="G3" i="1"/>
  <c r="J22" i="1" s="1" a="1"/>
  <c r="B12" i="1" a="1"/>
  <c r="F14" i="1"/>
  <c r="H12" i="1" a="1"/>
  <c r="J14" i="1"/>
  <c r="F12" i="1"/>
  <c r="J12" i="1"/>
  <c r="B23" i="1" l="1"/>
  <c r="F23" i="1" s="1"/>
  <c r="D23" i="1"/>
  <c r="H23" i="1" s="1"/>
  <c r="B22" i="1"/>
  <c r="C24" i="1"/>
  <c r="G24" i="1" s="1"/>
  <c r="C22" i="1"/>
  <c r="G22" i="1" s="1"/>
  <c r="D22" i="1"/>
  <c r="H22" i="1" s="1"/>
  <c r="C23" i="1"/>
  <c r="G23" i="1" s="1"/>
  <c r="B24" i="1"/>
  <c r="F24" i="1" s="1"/>
  <c r="J23" i="1"/>
  <c r="J22" i="1"/>
  <c r="J24" i="1"/>
  <c r="F22" i="1"/>
  <c r="H13" i="1"/>
  <c r="H12" i="1"/>
  <c r="H14" i="1"/>
  <c r="C14" i="1"/>
  <c r="D13" i="1"/>
  <c r="B13" i="1"/>
  <c r="C12" i="1"/>
  <c r="B12" i="1"/>
  <c r="D14" i="1"/>
  <c r="B14" i="1"/>
  <c r="C13" i="1"/>
  <c r="D12" i="1"/>
  <c r="B26" i="1" l="1" a="1"/>
  <c r="B27" i="1" s="1"/>
  <c r="N12" i="1" a="1"/>
  <c r="B28" i="1" l="1"/>
  <c r="B26" i="1"/>
  <c r="N13" i="1"/>
  <c r="O13" i="1" s="1"/>
  <c r="N12" i="1"/>
  <c r="O12" i="1" s="1"/>
  <c r="N14" i="1"/>
  <c r="O14" i="1" s="1"/>
</calcChain>
</file>

<file path=xl/sharedStrings.xml><?xml version="1.0" encoding="utf-8"?>
<sst xmlns="http://schemas.openxmlformats.org/spreadsheetml/2006/main" count="32" uniqueCount="27">
  <si>
    <t>Lieferungen</t>
  </si>
  <si>
    <t>an A</t>
  </si>
  <si>
    <t>an B</t>
  </si>
  <si>
    <t>an C</t>
  </si>
  <si>
    <r>
      <rPr>
        <sz val="11"/>
        <color rgb="FF385623"/>
        <rFont val="Calibri"/>
        <family val="2"/>
      </rPr>
      <t>an</t>
    </r>
    <r>
      <rPr>
        <sz val="11"/>
        <color rgb="FF2F5496"/>
        <rFont val="Calibri"/>
        <family val="2"/>
      </rPr>
      <t xml:space="preserve"> Markt</t>
    </r>
  </si>
  <si>
    <t>Gesamt</t>
  </si>
  <si>
    <t>neu an Markt: Anpassung</t>
  </si>
  <si>
    <t>von A</t>
  </si>
  <si>
    <t>von B</t>
  </si>
  <si>
    <t>von C</t>
  </si>
  <si>
    <t>Prozentual: 1. Spalte: an A/Gesamt A, 2. Spalte: an B/Gesamt B, 3. Spalte; an C/Gesamt C</t>
  </si>
  <si>
    <t>A=</t>
  </si>
  <si>
    <t>=</t>
  </si>
  <si>
    <t>In-Output Gleichung:  A * Gesamt + Markt = Gesamt</t>
  </si>
  <si>
    <t>*</t>
  </si>
  <si>
    <t>+</t>
  </si>
  <si>
    <t>Berechne Gesamt</t>
  </si>
  <si>
    <t xml:space="preserve">Markt = Gesamt - A * Gesamt </t>
  </si>
  <si>
    <t>(E - A) * Gesamt = Markt</t>
  </si>
  <si>
    <t>Gesamt =  (E - A)^-1 * Markt</t>
  </si>
  <si>
    <t>E - A</t>
  </si>
  <si>
    <t>Gesamt = (E - A)-^1 * Anpassung</t>
  </si>
  <si>
    <t>Gesamt = (E - A)^-1 *</t>
  </si>
  <si>
    <t>Anpassung</t>
  </si>
  <si>
    <t>(E - A)^-1</t>
  </si>
  <si>
    <t>=&gt;</t>
  </si>
  <si>
    <t>neu 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</si>
</sst>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"/>
    <numFmt numFmtId="165" formatCode="#\ ???/???"/>
    <numFmt numFmtId="166" formatCode="#\ ???/???;\ \-#\ ???/???"/>
  </numFmts>
  <fonts count="8" x14ac:knownFonts="1">
    <font>
      <sz val="11"/>
      <color rgb="FF000000"/>
      <name val="Calibri"/>
    </font>
    <font>
      <sz val="11"/>
      <color rgb="FF2F5496"/>
      <name val="Calibri"/>
      <family val="2"/>
    </font>
    <font>
      <sz val="11"/>
      <name val="Calibri"/>
      <family val="2"/>
    </font>
    <font>
      <sz val="11"/>
      <color rgb="FF385623"/>
      <name val="Calibri"/>
      <family val="2"/>
    </font>
    <font>
      <b/>
      <sz val="11"/>
      <color rgb="FFC00000"/>
      <name val="Calibri"/>
      <family val="2"/>
    </font>
    <font>
      <sz val="11"/>
      <color rgb="FF666666"/>
      <name val="Calibri"/>
      <family val="2"/>
    </font>
    <font>
      <sz val="11"/>
      <color rgb="FFC00000"/>
      <name val="Calibri"/>
      <family val="2"/>
    </font>
    <font>
      <u/>
      <sz val="11"/>
      <color rgb="FF0000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rgb="FFF2F2F2"/>
        <bgColor rgb="FFF2F2F2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0" fillId="2" borderId="1" xfId="0" applyFont="1" applyFill="1" applyBorder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/>
    <xf numFmtId="0" fontId="1" fillId="3" borderId="2" xfId="0" applyFont="1" applyFill="1" applyBorder="1"/>
    <xf numFmtId="0" fontId="3" fillId="0" borderId="0" xfId="0" applyFont="1" applyAlignment="1"/>
    <xf numFmtId="164" fontId="0" fillId="4" borderId="3" xfId="0" applyNumberFormat="1" applyFont="1" applyFill="1" applyBorder="1"/>
    <xf numFmtId="165" fontId="0" fillId="4" borderId="3" xfId="0" applyNumberFormat="1" applyFont="1" applyFill="1" applyBorder="1"/>
    <xf numFmtId="0" fontId="4" fillId="0" borderId="0" xfId="0" applyFont="1"/>
    <xf numFmtId="0" fontId="0" fillId="0" borderId="0" xfId="0" quotePrefix="1" applyFont="1" applyAlignment="1">
      <alignment horizontal="center"/>
    </xf>
    <xf numFmtId="0" fontId="3" fillId="0" borderId="0" xfId="0" applyFont="1"/>
    <xf numFmtId="0" fontId="5" fillId="0" borderId="0" xfId="0" applyFont="1" applyAlignment="1"/>
    <xf numFmtId="0" fontId="0" fillId="4" borderId="3" xfId="0" applyFont="1" applyFill="1" applyBorder="1"/>
    <xf numFmtId="0" fontId="5" fillId="0" borderId="0" xfId="0" applyFont="1"/>
    <xf numFmtId="166" fontId="0" fillId="4" borderId="3" xfId="0" applyNumberFormat="1" applyFont="1" applyFill="1" applyBorder="1"/>
    <xf numFmtId="166" fontId="0" fillId="4" borderId="3" xfId="0" applyNumberFormat="1" applyFont="1" applyFill="1" applyBorder="1"/>
    <xf numFmtId="0" fontId="0" fillId="0" borderId="0" xfId="0" quotePrefix="1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"/>
  <sheetViews>
    <sheetView tabSelected="1" workbookViewId="0">
      <selection activeCell="B26" sqref="B26"/>
    </sheetView>
  </sheetViews>
  <sheetFormatPr baseColWidth="10" defaultColWidth="14.42578125" defaultRowHeight="15" customHeight="1" x14ac:dyDescent="0.25"/>
  <cols>
    <col min="1" max="1" width="17" customWidth="1"/>
    <col min="2" max="8" width="10.7109375" customWidth="1"/>
    <col min="9" max="9" width="8.7109375" customWidth="1"/>
    <col min="10" max="10" width="10.7109375" customWidth="1"/>
    <col min="11" max="11" width="7.85546875" customWidth="1"/>
    <col min="12" max="26" width="10.7109375" customWidth="1"/>
  </cols>
  <sheetData>
    <row r="1" spans="1:1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4" t="s">
        <v>6</v>
      </c>
    </row>
    <row r="2" spans="1:15" x14ac:dyDescent="0.25">
      <c r="A2" t="s">
        <v>7</v>
      </c>
      <c r="B2" s="5">
        <v>80</v>
      </c>
      <c r="C2">
        <v>140</v>
      </c>
      <c r="D2">
        <v>130</v>
      </c>
      <c r="E2" s="6">
        <v>150</v>
      </c>
      <c r="F2">
        <v>500</v>
      </c>
      <c r="G2" s="7">
        <f t="shared" ref="G2:G4" si="0">E2+H2</f>
        <v>150</v>
      </c>
    </row>
    <row r="3" spans="1:15" x14ac:dyDescent="0.25">
      <c r="A3" t="s">
        <v>8</v>
      </c>
      <c r="B3">
        <v>100</v>
      </c>
      <c r="C3">
        <v>20</v>
      </c>
      <c r="D3">
        <v>60</v>
      </c>
      <c r="E3" s="6">
        <v>321.3</v>
      </c>
      <c r="F3">
        <v>450</v>
      </c>
      <c r="G3" s="7">
        <f t="shared" si="0"/>
        <v>321.3</v>
      </c>
    </row>
    <row r="4" spans="1:15" x14ac:dyDescent="0.25">
      <c r="A4" t="s">
        <v>9</v>
      </c>
      <c r="B4">
        <v>30</v>
      </c>
      <c r="C4">
        <v>70</v>
      </c>
      <c r="D4">
        <v>180</v>
      </c>
      <c r="E4" s="6">
        <v>320</v>
      </c>
      <c r="F4">
        <v>600</v>
      </c>
      <c r="G4" s="7">
        <f t="shared" si="0"/>
        <v>320</v>
      </c>
    </row>
    <row r="6" spans="1:15" x14ac:dyDescent="0.25">
      <c r="A6" s="8" t="s">
        <v>10</v>
      </c>
    </row>
    <row r="7" spans="1:15" x14ac:dyDescent="0.25">
      <c r="B7" s="9">
        <f t="shared" ref="B7:B9" si="1">ROUND(B2/$F$2,4)</f>
        <v>0.16</v>
      </c>
      <c r="C7" s="9">
        <f t="shared" ref="C7:C9" si="2">ROUND(C2/$F$3,4)</f>
        <v>0.31109999999999999</v>
      </c>
      <c r="D7" s="9">
        <f t="shared" ref="D7:D9" si="3">ROUND(D2/$F$4,4)</f>
        <v>0.2167</v>
      </c>
      <c r="F7" s="10">
        <f t="shared" ref="F7:F9" si="4">B2/$F$2</f>
        <v>0.16</v>
      </c>
      <c r="G7" s="10">
        <f t="shared" ref="G7:G9" si="5">C2/$F$3</f>
        <v>0.31111111111111112</v>
      </c>
      <c r="H7" s="10">
        <f t="shared" ref="H7:H9" si="6">D2/$F$4</f>
        <v>0.21666666666666667</v>
      </c>
    </row>
    <row r="8" spans="1:15" x14ac:dyDescent="0.25">
      <c r="A8" s="11" t="s">
        <v>11</v>
      </c>
      <c r="B8" s="9">
        <f t="shared" si="1"/>
        <v>0.2</v>
      </c>
      <c r="C8" s="9">
        <f t="shared" si="2"/>
        <v>4.4400000000000002E-2</v>
      </c>
      <c r="D8" s="9">
        <f t="shared" si="3"/>
        <v>0.1</v>
      </c>
      <c r="E8" s="12" t="s">
        <v>12</v>
      </c>
      <c r="F8" s="10">
        <f t="shared" si="4"/>
        <v>0.2</v>
      </c>
      <c r="G8" s="10">
        <f t="shared" si="5"/>
        <v>4.4444444444444446E-2</v>
      </c>
      <c r="H8" s="10">
        <f t="shared" si="6"/>
        <v>0.1</v>
      </c>
    </row>
    <row r="9" spans="1:15" x14ac:dyDescent="0.25">
      <c r="B9" s="9">
        <f t="shared" si="1"/>
        <v>0.06</v>
      </c>
      <c r="C9" s="9">
        <f t="shared" si="2"/>
        <v>0.15559999999999999</v>
      </c>
      <c r="D9" s="9">
        <f t="shared" si="3"/>
        <v>0.3</v>
      </c>
      <c r="F9" s="10">
        <f t="shared" si="4"/>
        <v>0.06</v>
      </c>
      <c r="G9" s="10">
        <f t="shared" si="5"/>
        <v>0.15555555555555556</v>
      </c>
      <c r="H9" s="10">
        <f t="shared" si="6"/>
        <v>0.3</v>
      </c>
    </row>
    <row r="11" spans="1:15" x14ac:dyDescent="0.25">
      <c r="A11" s="8" t="s">
        <v>13</v>
      </c>
      <c r="B11" s="13"/>
      <c r="C11" s="13"/>
      <c r="D11" s="13"/>
      <c r="E11" s="13"/>
      <c r="F11" s="13" t="str">
        <f>F1</f>
        <v>Gesamt</v>
      </c>
      <c r="G11" s="13"/>
      <c r="H11" s="13" t="str">
        <f>E1</f>
        <v>an Markt</v>
      </c>
      <c r="J11" s="14" t="s">
        <v>5</v>
      </c>
    </row>
    <row r="12" spans="1:15" x14ac:dyDescent="0.25">
      <c r="B12" s="9">
        <f t="array" ref="B12:D14">B7:D9</f>
        <v>0.16</v>
      </c>
      <c r="C12" s="9">
        <v>0.31109999999999999</v>
      </c>
      <c r="D12" s="9">
        <v>0.2167</v>
      </c>
      <c r="F12" s="15">
        <f t="array" ref="F12:F14">F2:F4</f>
        <v>500</v>
      </c>
      <c r="H12" s="15">
        <f t="array" ref="H12:H14">E2:E4</f>
        <v>150</v>
      </c>
      <c r="J12" s="16">
        <f t="array" ref="J12:J14">F2:F4</f>
        <v>500</v>
      </c>
      <c r="N12">
        <f t="array" ref="N12:N14">MMULT(B12:D14,F12:F14)</f>
        <v>350.01499999999999</v>
      </c>
      <c r="O12">
        <f t="shared" ref="O12:O14" si="7">H12+N12</f>
        <v>500.01499999999999</v>
      </c>
    </row>
    <row r="13" spans="1:15" x14ac:dyDescent="0.25">
      <c r="A13" s="11" t="s">
        <v>5</v>
      </c>
      <c r="B13" s="9">
        <v>0.2</v>
      </c>
      <c r="C13" s="9">
        <v>4.4400000000000002E-2</v>
      </c>
      <c r="D13" s="9">
        <v>0.1</v>
      </c>
      <c r="E13" s="12" t="s">
        <v>14</v>
      </c>
      <c r="F13" s="15">
        <v>450</v>
      </c>
      <c r="G13" s="12" t="s">
        <v>15</v>
      </c>
      <c r="H13" s="15">
        <v>321.3</v>
      </c>
      <c r="I13" s="12" t="s">
        <v>12</v>
      </c>
      <c r="J13" s="16">
        <v>450</v>
      </c>
      <c r="N13">
        <v>179.98000000000002</v>
      </c>
      <c r="O13">
        <f t="shared" si="7"/>
        <v>501.28000000000003</v>
      </c>
    </row>
    <row r="14" spans="1:15" x14ac:dyDescent="0.25">
      <c r="B14" s="9">
        <v>0.06</v>
      </c>
      <c r="C14" s="9">
        <v>0.15559999999999999</v>
      </c>
      <c r="D14" s="9">
        <v>0.3</v>
      </c>
      <c r="F14" s="15">
        <v>600</v>
      </c>
      <c r="H14" s="15">
        <v>320</v>
      </c>
      <c r="J14" s="16">
        <v>600</v>
      </c>
      <c r="N14">
        <v>280.02</v>
      </c>
      <c r="O14">
        <f t="shared" si="7"/>
        <v>600.02</v>
      </c>
    </row>
    <row r="16" spans="1:15" x14ac:dyDescent="0.25">
      <c r="A16" s="13" t="s">
        <v>16</v>
      </c>
      <c r="B16" s="8" t="s">
        <v>17</v>
      </c>
      <c r="C16" s="13"/>
      <c r="D16" s="13"/>
      <c r="E16" s="8" t="s">
        <v>18</v>
      </c>
      <c r="F16" s="13"/>
      <c r="G16" s="13"/>
      <c r="H16" s="8" t="s">
        <v>19</v>
      </c>
      <c r="I16" s="13"/>
      <c r="J16" s="13"/>
    </row>
    <row r="17" spans="1:10" x14ac:dyDescent="0.25">
      <c r="B17" s="9">
        <f>1-B7</f>
        <v>0.84</v>
      </c>
      <c r="C17" s="9">
        <f t="shared" ref="C17:D17" si="8">-C7</f>
        <v>-0.31109999999999999</v>
      </c>
      <c r="D17" s="9">
        <f t="shared" si="8"/>
        <v>-0.2167</v>
      </c>
      <c r="F17" s="17">
        <f>1-F7</f>
        <v>0.84</v>
      </c>
      <c r="G17" s="17">
        <f t="shared" ref="G17:H17" si="9">-G7</f>
        <v>-0.31111111111111112</v>
      </c>
      <c r="H17" s="17">
        <f t="shared" si="9"/>
        <v>-0.21666666666666667</v>
      </c>
    </row>
    <row r="18" spans="1:10" x14ac:dyDescent="0.25">
      <c r="A18" s="11" t="s">
        <v>20</v>
      </c>
      <c r="B18" s="9">
        <f t="shared" ref="B18:B19" si="10">-B8</f>
        <v>-0.2</v>
      </c>
      <c r="C18" s="9">
        <f>1-C8</f>
        <v>0.9556</v>
      </c>
      <c r="D18" s="9">
        <f>-D8</f>
        <v>-0.1</v>
      </c>
      <c r="E18" s="12" t="s">
        <v>12</v>
      </c>
      <c r="F18" s="17">
        <f t="shared" ref="F18:F19" si="11">-F8</f>
        <v>-0.2</v>
      </c>
      <c r="G18" s="17">
        <f>1-G8</f>
        <v>0.9555555555555556</v>
      </c>
      <c r="H18" s="17">
        <f>-H8</f>
        <v>-0.1</v>
      </c>
    </row>
    <row r="19" spans="1:10" x14ac:dyDescent="0.25">
      <c r="B19" s="9">
        <f t="shared" si="10"/>
        <v>-0.06</v>
      </c>
      <c r="C19" s="9">
        <f>-C9</f>
        <v>-0.15559999999999999</v>
      </c>
      <c r="D19" s="9">
        <f>1-D9</f>
        <v>0.7</v>
      </c>
      <c r="F19" s="17">
        <f t="shared" si="11"/>
        <v>-0.06</v>
      </c>
      <c r="G19" s="17">
        <f>-G9</f>
        <v>-0.15555555555555556</v>
      </c>
      <c r="H19" s="17">
        <f>1-H9</f>
        <v>0.7</v>
      </c>
    </row>
    <row r="21" spans="1:10" x14ac:dyDescent="0.25">
      <c r="A21" s="13" t="s">
        <v>21</v>
      </c>
      <c r="H21" s="13" t="s">
        <v>22</v>
      </c>
      <c r="J21" s="13" t="s">
        <v>23</v>
      </c>
    </row>
    <row r="22" spans="1:10" x14ac:dyDescent="0.25">
      <c r="A22" s="11" t="s">
        <v>24</v>
      </c>
      <c r="B22" s="9">
        <f t="array" ref="B22:D24">ROUND(MINVERSE(B17:D19),4)</f>
        <v>1.3492999999999999</v>
      </c>
      <c r="C22" s="9">
        <v>0.51939999999999997</v>
      </c>
      <c r="D22" s="9">
        <v>0.4919</v>
      </c>
      <c r="F22" s="18">
        <f t="shared" ref="F22:H22" si="12">B22</f>
        <v>1.3492999999999999</v>
      </c>
      <c r="G22" s="18">
        <f t="shared" si="12"/>
        <v>0.51939999999999997</v>
      </c>
      <c r="H22" s="18">
        <f t="shared" si="12"/>
        <v>0.4919</v>
      </c>
      <c r="J22" s="7">
        <f t="array" ref="J22:J24">G2:G4</f>
        <v>150</v>
      </c>
    </row>
    <row r="23" spans="1:10" x14ac:dyDescent="0.25">
      <c r="B23" s="9">
        <v>0.30149999999999999</v>
      </c>
      <c r="C23" s="9">
        <v>1.1874</v>
      </c>
      <c r="D23" s="9">
        <v>0.26300000000000001</v>
      </c>
      <c r="E23" s="19" t="s">
        <v>25</v>
      </c>
      <c r="F23" s="18">
        <f t="shared" ref="F23:H23" si="13">B23</f>
        <v>0.30149999999999999</v>
      </c>
      <c r="G23" s="18">
        <f t="shared" si="13"/>
        <v>1.1874</v>
      </c>
      <c r="H23" s="18">
        <f t="shared" si="13"/>
        <v>0.26300000000000001</v>
      </c>
      <c r="I23" s="19" t="s">
        <v>14</v>
      </c>
      <c r="J23" s="7">
        <v>321.3</v>
      </c>
    </row>
    <row r="24" spans="1:10" x14ac:dyDescent="0.25">
      <c r="B24" s="9">
        <v>0.1827</v>
      </c>
      <c r="C24" s="9">
        <v>0.3085</v>
      </c>
      <c r="D24" s="9">
        <v>1.5291999999999999</v>
      </c>
      <c r="F24" s="18">
        <f t="shared" ref="F24:H24" si="14">B24</f>
        <v>0.1827</v>
      </c>
      <c r="G24" s="18">
        <f t="shared" si="14"/>
        <v>0.3085</v>
      </c>
      <c r="H24" s="18">
        <f t="shared" si="14"/>
        <v>1.5291999999999999</v>
      </c>
      <c r="J24" s="7">
        <v>320</v>
      </c>
    </row>
    <row r="26" spans="1:10" x14ac:dyDescent="0.25">
      <c r="B26" s="9">
        <f t="array" ref="B26:B28">MMULT(B22:D24,J22:J24)</f>
        <v>526.68622000000005</v>
      </c>
      <c r="C26" t="str">
        <f t="shared" ref="C26:C28" si="15">A2&amp;" nach Anpassung "</f>
        <v xml:space="preserve">von A nach Anpassung </v>
      </c>
    </row>
    <row r="27" spans="1:10" x14ac:dyDescent="0.25">
      <c r="A27" s="20" t="s">
        <v>26</v>
      </c>
      <c r="B27" s="9">
        <v>510.89661999999998</v>
      </c>
      <c r="C27" t="str">
        <f t="shared" si="15"/>
        <v xml:space="preserve">von B nach Anpassung </v>
      </c>
    </row>
    <row r="28" spans="1:10" x14ac:dyDescent="0.25">
      <c r="B28" s="9">
        <v>615.87004999999999</v>
      </c>
      <c r="C28" t="str">
        <f t="shared" si="15"/>
        <v xml:space="preserve">von C nach Anpassung </v>
      </c>
    </row>
    <row r="30" spans="1:10" x14ac:dyDescent="0.25">
      <c r="A30" s="5"/>
    </row>
    <row r="31" spans="1:10" x14ac:dyDescent="0.25">
      <c r="A31" s="2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Leontief-Modell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Wohlfartstätter</dc:creator>
  <cp:lastModifiedBy>Stefan Wohlfartstätter</cp:lastModifiedBy>
  <dcterms:created xsi:type="dcterms:W3CDTF">2017-11-30T14:27:07Z</dcterms:created>
  <dcterms:modified xsi:type="dcterms:W3CDTF">2017-11-30T14:27:08Z</dcterms:modified>
</cp:coreProperties>
</file>