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22116" windowHeight="9552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5" i="1"/>
  <c r="I6"/>
  <c r="H6"/>
  <c r="G6"/>
  <c r="I5"/>
  <c r="H5"/>
  <c r="D6"/>
  <c r="D5"/>
  <c r="C6"/>
  <c r="C5"/>
  <c r="B6"/>
  <c r="B5"/>
  <c r="G8" l="1"/>
  <c r="H8"/>
  <c r="I8"/>
  <c r="D8"/>
  <c r="D9" s="1"/>
  <c r="C8"/>
  <c r="C9" s="1"/>
  <c r="B8"/>
  <c r="B9" s="1"/>
  <c r="G17" l="1"/>
  <c r="G13"/>
  <c r="B15"/>
  <c r="G15" l="1"/>
</calcChain>
</file>

<file path=xl/sharedStrings.xml><?xml version="1.0" encoding="utf-8"?>
<sst xmlns="http://schemas.openxmlformats.org/spreadsheetml/2006/main" count="23" uniqueCount="14">
  <si>
    <t>Ort A</t>
  </si>
  <si>
    <t>Ort B</t>
  </si>
  <si>
    <t>Ort C</t>
  </si>
  <si>
    <t>Breite Grad</t>
  </si>
  <si>
    <t>Länge Grad</t>
  </si>
  <si>
    <t>Breite Rad</t>
  </si>
  <si>
    <t>Länge Rad</t>
  </si>
  <si>
    <t>Winkel Rad</t>
  </si>
  <si>
    <t>Winkel Grad</t>
  </si>
  <si>
    <t>Erdradius km</t>
  </si>
  <si>
    <t>Exzess</t>
  </si>
  <si>
    <t>Fläche 3D</t>
  </si>
  <si>
    <t>Fläche 2D</t>
  </si>
  <si>
    <t>Seite km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</si>
</sst>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2"/>
    <xf numFmtId="0" fontId="3" fillId="2" borderId="0" xfId="1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E1" sqref="E1"/>
    </sheetView>
  </sheetViews>
  <sheetFormatPr baseColWidth="10" defaultRowHeight="14.4"/>
  <cols>
    <col min="7" max="7" width="12.33203125" bestFit="1" customWidth="1"/>
    <col min="10" max="10" width="12.6640625" bestFit="1" customWidth="1"/>
  </cols>
  <sheetData>
    <row r="1" spans="1:11">
      <c r="B1" s="1" t="s">
        <v>0</v>
      </c>
      <c r="C1" s="1" t="s">
        <v>1</v>
      </c>
      <c r="D1" s="1" t="s">
        <v>2</v>
      </c>
      <c r="G1" s="1" t="s">
        <v>0</v>
      </c>
      <c r="H1" s="1" t="s">
        <v>1</v>
      </c>
      <c r="I1" s="1" t="s">
        <v>2</v>
      </c>
    </row>
    <row r="3" spans="1:11" ht="15">
      <c r="A3" s="3" t="s">
        <v>3</v>
      </c>
      <c r="B3" s="3">
        <v>51.078874999999996</v>
      </c>
      <c r="C3" s="3">
        <v>50.953744999999998</v>
      </c>
      <c r="D3" s="3">
        <v>50.768478999999999</v>
      </c>
      <c r="F3" s="4" t="s">
        <v>3</v>
      </c>
      <c r="G3" s="4">
        <v>51.078874999999996</v>
      </c>
      <c r="H3" s="4">
        <v>50.953744999999998</v>
      </c>
      <c r="I3" s="4">
        <v>50.768478999999999</v>
      </c>
      <c r="K3" s="2"/>
    </row>
    <row r="4" spans="1:11" ht="15">
      <c r="A4" s="3" t="s">
        <v>4</v>
      </c>
      <c r="B4" s="3">
        <v>6.3175249999999998</v>
      </c>
      <c r="C4" s="3">
        <v>6.6438540000000001</v>
      </c>
      <c r="D4" s="3">
        <v>6.5026820000000001</v>
      </c>
      <c r="F4" s="4" t="s">
        <v>4</v>
      </c>
      <c r="G4" s="4">
        <v>6.3175249999999998</v>
      </c>
      <c r="H4" s="4">
        <v>6.6438540000000001</v>
      </c>
      <c r="I4" s="4">
        <v>6.5026820000000001</v>
      </c>
      <c r="K4" s="2"/>
    </row>
    <row r="5" spans="1:11" ht="15">
      <c r="A5" s="3" t="s">
        <v>5</v>
      </c>
      <c r="B5" s="3">
        <f t="shared" ref="B5:D6" si="0">+B3*PI()/180</f>
        <v>0.8914945469646185</v>
      </c>
      <c r="C5" s="3">
        <f t="shared" si="0"/>
        <v>0.88931061647159804</v>
      </c>
      <c r="D5" s="3">
        <f t="shared" si="0"/>
        <v>0.88607711477959816</v>
      </c>
      <c r="F5" s="4" t="s">
        <v>5</v>
      </c>
      <c r="G5" s="4">
        <f t="shared" ref="G5:I6" si="1">+G3*PI()/180</f>
        <v>0.8914945469646185</v>
      </c>
      <c r="H5" s="4">
        <f t="shared" si="1"/>
        <v>0.88931061647159804</v>
      </c>
      <c r="I5" s="4">
        <f t="shared" si="1"/>
        <v>0.88607711477959816</v>
      </c>
      <c r="K5" s="2"/>
    </row>
    <row r="6" spans="1:11" ht="15">
      <c r="A6" s="3" t="s">
        <v>6</v>
      </c>
      <c r="B6" s="3">
        <f t="shared" si="0"/>
        <v>0.11026161182705477</v>
      </c>
      <c r="C6" s="3">
        <f t="shared" si="0"/>
        <v>0.11595712732179535</v>
      </c>
      <c r="D6" s="3">
        <f t="shared" si="0"/>
        <v>0.11349321111016991</v>
      </c>
      <c r="F6" s="4" t="s">
        <v>6</v>
      </c>
      <c r="G6" s="4">
        <f t="shared" si="1"/>
        <v>0.11026161182705477</v>
      </c>
      <c r="H6" s="4">
        <f t="shared" si="1"/>
        <v>0.11595712732179535</v>
      </c>
      <c r="I6" s="4">
        <f t="shared" si="1"/>
        <v>0.11349321111016991</v>
      </c>
      <c r="K6" s="2"/>
    </row>
    <row r="7" spans="1:11" ht="15">
      <c r="A7" s="3"/>
      <c r="B7" s="3"/>
      <c r="C7" s="3"/>
      <c r="D7" s="3"/>
      <c r="F7" s="4"/>
      <c r="G7" s="4"/>
      <c r="H7" s="4"/>
      <c r="I7" s="4"/>
      <c r="K7" s="2"/>
    </row>
    <row r="8" spans="1:11">
      <c r="A8" s="3" t="s">
        <v>7</v>
      </c>
      <c r="B8" s="3">
        <f>+ASIN(SINH(ACOS(SIN(B5)*SIN(C5)+COS(B5)*COS(C5)*COS(C6-B6))))</f>
        <v>4.1961784112342117E-3</v>
      </c>
      <c r="C8" s="3">
        <f>+ASIN(SINH(ACOS(SIN(D5)*SIN(C5)+COS(D5)*COS(C5)*COS(C6-D6))))</f>
        <v>3.5880873713582707E-3</v>
      </c>
      <c r="D8" s="3">
        <f>+ASIN(SINH(ACOS(SIN(D5)*SIN(B5)+COS(D5)*COS(B5)*COS(B6-D6))))</f>
        <v>5.7878194487695584E-3</v>
      </c>
      <c r="F8" s="4" t="s">
        <v>13</v>
      </c>
      <c r="G8" s="4">
        <f>+$G12*ACOS(SIN(H5)*SIN(I5)+COS(H6-I6) * COS(H5)*COS(I5))</f>
        <v>22.859606542115834</v>
      </c>
      <c r="H8" s="4">
        <f>+$G12*ACOS(SIN(G5)*SIN(I5)+COS(G6-I6) * COS(G5)*COS(I5))</f>
        <v>36.873785967218858</v>
      </c>
      <c r="I8" s="4">
        <f>+$G12*ACOS(SIN(G5)*SIN(H5)+COS(G6-H6) * COS(G5)*COS(H5))</f>
        <v>26.733695750235242</v>
      </c>
    </row>
    <row r="9" spans="1:11">
      <c r="A9" s="3" t="s">
        <v>8</v>
      </c>
      <c r="B9" s="3">
        <f>+B8/PI()*180</f>
        <v>0.24042331304763145</v>
      </c>
      <c r="C9" s="3">
        <f>+C8/PI()*180</f>
        <v>0.20558226290301859</v>
      </c>
      <c r="D9" s="3">
        <f>+D8/PI()*180</f>
        <v>0.33161762699823027</v>
      </c>
      <c r="F9" s="4"/>
      <c r="G9" s="4"/>
      <c r="H9" s="4"/>
      <c r="I9" s="4"/>
    </row>
    <row r="10" spans="1:11">
      <c r="A10" s="3"/>
      <c r="B10" s="3"/>
      <c r="C10" s="3"/>
      <c r="D10" s="3"/>
      <c r="F10" s="4"/>
      <c r="G10" s="4"/>
      <c r="H10" s="4"/>
      <c r="I10" s="4"/>
    </row>
    <row r="11" spans="1:11">
      <c r="A11" s="3"/>
      <c r="B11" s="3"/>
      <c r="C11" s="3"/>
      <c r="D11" s="3"/>
      <c r="F11" s="4"/>
      <c r="G11" s="4"/>
      <c r="H11" s="4"/>
      <c r="I11" s="4"/>
    </row>
    <row r="12" spans="1:11">
      <c r="A12" s="3" t="s">
        <v>9</v>
      </c>
      <c r="B12" s="3">
        <v>6378.1369999999997</v>
      </c>
      <c r="C12" s="3"/>
      <c r="D12" s="3"/>
      <c r="F12" s="4" t="s">
        <v>9</v>
      </c>
      <c r="G12" s="4">
        <v>6371</v>
      </c>
      <c r="H12" s="4"/>
      <c r="I12" s="4"/>
    </row>
    <row r="13" spans="1:11">
      <c r="A13" s="3"/>
      <c r="B13" s="3"/>
      <c r="C13" s="3"/>
      <c r="D13" s="3"/>
      <c r="F13" s="4" t="s">
        <v>10</v>
      </c>
      <c r="G13" s="4">
        <f>4*ATAN(SQRT(TAN((G8+H8+I8)/2/2/G12)*TAN(((G8+H8+I8)/2-G8)/2/G12)*TAN(((G8+H8+I8)/2-H8)/2/G12)*TAN(((G8+H8+I8)/2-I8)/2/G12)))</f>
        <v>7.4902123481273016E-6</v>
      </c>
      <c r="H13" s="4"/>
      <c r="I13" s="4"/>
    </row>
    <row r="14" spans="1:11">
      <c r="A14" s="3"/>
      <c r="B14" s="3"/>
      <c r="C14" s="3"/>
      <c r="D14" s="3"/>
      <c r="F14" s="4"/>
      <c r="G14" s="4"/>
      <c r="H14" s="4"/>
      <c r="I14" s="4"/>
    </row>
    <row r="15" spans="1:11">
      <c r="A15" s="3" t="s">
        <v>11</v>
      </c>
      <c r="B15" s="3">
        <f>+(B9+C9+D9-180)*PI()*B12^2/180</f>
        <v>-127249852.34973715</v>
      </c>
      <c r="C15" s="3"/>
      <c r="D15" s="3"/>
      <c r="F15" s="4" t="s">
        <v>11</v>
      </c>
      <c r="G15" s="4">
        <f>+G12*G12*G13</f>
        <v>304.02503022425418</v>
      </c>
      <c r="H15" s="4"/>
      <c r="I15" s="4"/>
    </row>
    <row r="16" spans="1:11">
      <c r="A16" s="3"/>
      <c r="B16" s="3"/>
      <c r="C16" s="3"/>
      <c r="D16" s="3"/>
      <c r="F16" s="4"/>
      <c r="G16" s="4"/>
      <c r="H16" s="4"/>
      <c r="I16" s="4"/>
    </row>
    <row r="17" spans="1:9">
      <c r="A17" s="3"/>
      <c r="B17" s="3"/>
      <c r="C17" s="3"/>
      <c r="D17" s="3"/>
      <c r="F17" s="4" t="s">
        <v>12</v>
      </c>
      <c r="G17" s="4">
        <f>+SQRT((SUM(G8:I8))/2*((SUM(G8:I8))/2-G8)*((SUM(G8:I8))/2-H8)*((SUM(G8:I8))/2-I8))</f>
        <v>304.02421974302803</v>
      </c>
      <c r="H17" s="4"/>
      <c r="I17" s="4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Firmenname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Benutzer</dc:creator>
  <cp:lastModifiedBy>Benutzer</cp:lastModifiedBy>
  <dcterms:created xsi:type="dcterms:W3CDTF">2016-03-22T21:01:58Z</dcterms:created>
  <dcterms:modified xsi:type="dcterms:W3CDTF">2016-03-23T08:51:40Z</dcterms:modified>
</cp:coreProperties>
</file>