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egu\Desktop\"/>
    </mc:Choice>
  </mc:AlternateContent>
  <bookViews>
    <workbookView xWindow="0" yWindow="0" windowWidth="24000" windowHeight="9510" activeTab="3" xr2:uid="{991D0271-9C5E-4340-8E93-13222E454D1E}"/>
  </bookViews>
  <sheets>
    <sheet name="Fragen" sheetId="3" r:id="rId1"/>
    <sheet name="Antwort für Lösung Beispiel 1.1" sheetId="1" r:id="rId2"/>
    <sheet name="Antwort für Lösung Beispiel 1.2" sheetId="4" r:id="rId3"/>
    <sheet name="Antwort für Lösung Beispiel 2" sheetId="2" r:id="rId4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101" i="4" l="1"/>
  <c r="AA100" i="4"/>
  <c r="AA99" i="4"/>
  <c r="AA98" i="4"/>
  <c r="AA97" i="4"/>
  <c r="AA96" i="4"/>
  <c r="AA95" i="4"/>
  <c r="AA94" i="4"/>
  <c r="AA93" i="4"/>
  <c r="AA92" i="4"/>
  <c r="AA91" i="4"/>
  <c r="AA90" i="4"/>
  <c r="AA89" i="4"/>
  <c r="AA88" i="4"/>
  <c r="AA87" i="4"/>
  <c r="AA86" i="4"/>
  <c r="AA85" i="4"/>
  <c r="AA84" i="4"/>
  <c r="AA83" i="4"/>
  <c r="AA82" i="4"/>
  <c r="AA81" i="4"/>
  <c r="AA80" i="4"/>
  <c r="AA79" i="4"/>
  <c r="AA78" i="4"/>
  <c r="AA77" i="4"/>
  <c r="AA76" i="4"/>
  <c r="AA75" i="4"/>
  <c r="AA74" i="4"/>
  <c r="AA73" i="4"/>
  <c r="AA72" i="4"/>
  <c r="AA71" i="4"/>
  <c r="AA70" i="4"/>
  <c r="AA69" i="4"/>
  <c r="AA68" i="4"/>
  <c r="AA67" i="4"/>
  <c r="AA66" i="4"/>
  <c r="AA65" i="4"/>
  <c r="AA64" i="4"/>
  <c r="AA63" i="4"/>
  <c r="AA62" i="4"/>
  <c r="AA61" i="4"/>
  <c r="AA60" i="4"/>
  <c r="AA59" i="4"/>
  <c r="AA58" i="4"/>
  <c r="AA57" i="4"/>
  <c r="AA56" i="4"/>
  <c r="AA55" i="4"/>
  <c r="AA54" i="4"/>
  <c r="AA53" i="4"/>
  <c r="AA52" i="4"/>
  <c r="AA51" i="4"/>
  <c r="AA50" i="4"/>
  <c r="AA49" i="4"/>
  <c r="AA48" i="4"/>
  <c r="AA47" i="4"/>
  <c r="AA46" i="4"/>
  <c r="AA45" i="4"/>
  <c r="AA44" i="4"/>
  <c r="AA43" i="4"/>
  <c r="AA42" i="4"/>
  <c r="AA41" i="4"/>
  <c r="AA40" i="4"/>
  <c r="AA39" i="4"/>
  <c r="AA38" i="4"/>
  <c r="AA37" i="4"/>
  <c r="AA36" i="4"/>
  <c r="AA35" i="4"/>
  <c r="AA34" i="4"/>
  <c r="AA33" i="4"/>
  <c r="AA32" i="4"/>
  <c r="AA31" i="4"/>
  <c r="AA30" i="4"/>
  <c r="AA29" i="4"/>
  <c r="AA28" i="4"/>
  <c r="AA27" i="4"/>
  <c r="AA26" i="4"/>
  <c r="AA25" i="4"/>
  <c r="AA24" i="4"/>
  <c r="AA101" i="1"/>
  <c r="AA100" i="1"/>
  <c r="AA99" i="1"/>
  <c r="AA98" i="1"/>
  <c r="AA97" i="1"/>
  <c r="AA96" i="1"/>
  <c r="AA95" i="1"/>
  <c r="AA94" i="1"/>
  <c r="AA93" i="1"/>
  <c r="AA92" i="1"/>
  <c r="AA91" i="1"/>
  <c r="AA90" i="1"/>
  <c r="AA89" i="1"/>
  <c r="AA88" i="1"/>
  <c r="AA87" i="1"/>
  <c r="AA86" i="1"/>
  <c r="AA85" i="1"/>
  <c r="AA84" i="1"/>
  <c r="AA83" i="1"/>
  <c r="AA82" i="1"/>
  <c r="AA81" i="1"/>
  <c r="AA80" i="1"/>
  <c r="AA79" i="1"/>
  <c r="AA78" i="1"/>
  <c r="AA77" i="1"/>
  <c r="AA76" i="1"/>
  <c r="AA75" i="1"/>
  <c r="AA74" i="1"/>
  <c r="AA73" i="1"/>
  <c r="AA72" i="1"/>
  <c r="AA71" i="1"/>
  <c r="AA70" i="1"/>
  <c r="AA69" i="1"/>
  <c r="AA68" i="1"/>
  <c r="AA67" i="1"/>
  <c r="AA66" i="1"/>
  <c r="AA65" i="1"/>
  <c r="AA64" i="1"/>
  <c r="AA63" i="1"/>
  <c r="AA62" i="1"/>
  <c r="AA61" i="1"/>
  <c r="AA60" i="1"/>
  <c r="AA59" i="1"/>
  <c r="AA58" i="1"/>
  <c r="AA57" i="1"/>
  <c r="AA56" i="1"/>
  <c r="AA55" i="1"/>
  <c r="AA54" i="1"/>
  <c r="AA53" i="1"/>
  <c r="AA52" i="1"/>
  <c r="AA51" i="1"/>
  <c r="AA50" i="1"/>
  <c r="AA49" i="1"/>
  <c r="AA48" i="1"/>
  <c r="AA47" i="1"/>
  <c r="AA46" i="1"/>
  <c r="AA45" i="1"/>
  <c r="AA44" i="1"/>
  <c r="AA43" i="1"/>
  <c r="AA42" i="1"/>
  <c r="AA41" i="1"/>
  <c r="AA40" i="1"/>
  <c r="AA39" i="1"/>
  <c r="AA38" i="1"/>
  <c r="AA37" i="1"/>
  <c r="AA36" i="1"/>
  <c r="AA35" i="1"/>
  <c r="AA34" i="1"/>
  <c r="AA33" i="1"/>
  <c r="AA32" i="1"/>
  <c r="AA31" i="1"/>
  <c r="AA30" i="1"/>
  <c r="AA29" i="1"/>
  <c r="AA28" i="1"/>
  <c r="AA27" i="1"/>
  <c r="AA26" i="1"/>
  <c r="AA25" i="1"/>
  <c r="AA24" i="1"/>
  <c r="M102" i="1"/>
  <c r="F102" i="1"/>
  <c r="O101" i="1"/>
  <c r="C101" i="1"/>
  <c r="N101" i="1" s="1"/>
  <c r="O100" i="1"/>
  <c r="C100" i="1"/>
  <c r="N100" i="1" s="1"/>
  <c r="O99" i="1"/>
  <c r="H99" i="1"/>
  <c r="C99" i="1"/>
  <c r="N99" i="1" s="1"/>
  <c r="I99" i="1" s="1"/>
  <c r="O98" i="1"/>
  <c r="N98" i="1"/>
  <c r="C98" i="1"/>
  <c r="O97" i="1"/>
  <c r="C97" i="1"/>
  <c r="N97" i="1" s="1"/>
  <c r="O96" i="1"/>
  <c r="C96" i="1"/>
  <c r="N96" i="1" s="1"/>
  <c r="H96" i="1" s="1"/>
  <c r="O95" i="1"/>
  <c r="C95" i="1"/>
  <c r="N95" i="1" s="1"/>
  <c r="I95" i="1" s="1"/>
  <c r="O94" i="1"/>
  <c r="C94" i="1"/>
  <c r="O93" i="1"/>
  <c r="C93" i="1"/>
  <c r="N93" i="1" s="1"/>
  <c r="O92" i="1"/>
  <c r="I92" i="1"/>
  <c r="C92" i="1"/>
  <c r="N92" i="1" s="1"/>
  <c r="H92" i="1" s="1"/>
  <c r="O91" i="1"/>
  <c r="C91" i="1"/>
  <c r="O90" i="1"/>
  <c r="N90" i="1"/>
  <c r="C90" i="1"/>
  <c r="O89" i="1"/>
  <c r="C89" i="1"/>
  <c r="N89" i="1" s="1"/>
  <c r="O88" i="1"/>
  <c r="I88" i="1"/>
  <c r="C88" i="1"/>
  <c r="N88" i="1" s="1"/>
  <c r="H88" i="1" s="1"/>
  <c r="O87" i="1"/>
  <c r="C87" i="1"/>
  <c r="N87" i="1" s="1"/>
  <c r="I87" i="1" s="1"/>
  <c r="O86" i="1"/>
  <c r="C86" i="1"/>
  <c r="O85" i="1"/>
  <c r="C85" i="1"/>
  <c r="N85" i="1" s="1"/>
  <c r="O84" i="1"/>
  <c r="I84" i="1"/>
  <c r="C84" i="1"/>
  <c r="N84" i="1" s="1"/>
  <c r="H84" i="1" s="1"/>
  <c r="O83" i="1"/>
  <c r="C83" i="1"/>
  <c r="O82" i="1"/>
  <c r="N82" i="1"/>
  <c r="C82" i="1"/>
  <c r="O81" i="1"/>
  <c r="C81" i="1"/>
  <c r="N81" i="1" s="1"/>
  <c r="O80" i="1"/>
  <c r="I80" i="1"/>
  <c r="C80" i="1"/>
  <c r="N80" i="1" s="1"/>
  <c r="H80" i="1" s="1"/>
  <c r="O79" i="1"/>
  <c r="C79" i="1"/>
  <c r="N79" i="1" s="1"/>
  <c r="I79" i="1" s="1"/>
  <c r="O78" i="1"/>
  <c r="C78" i="1"/>
  <c r="O77" i="1"/>
  <c r="C77" i="1"/>
  <c r="N77" i="1" s="1"/>
  <c r="O76" i="1"/>
  <c r="I76" i="1"/>
  <c r="C76" i="1"/>
  <c r="N76" i="1" s="1"/>
  <c r="H76" i="1" s="1"/>
  <c r="O75" i="1"/>
  <c r="C75" i="1"/>
  <c r="O74" i="1"/>
  <c r="N74" i="1"/>
  <c r="C74" i="1"/>
  <c r="O73" i="1"/>
  <c r="C73" i="1"/>
  <c r="N73" i="1" s="1"/>
  <c r="O72" i="1"/>
  <c r="I72" i="1"/>
  <c r="C72" i="1"/>
  <c r="N72" i="1" s="1"/>
  <c r="H72" i="1" s="1"/>
  <c r="O71" i="1"/>
  <c r="C71" i="1"/>
  <c r="N71" i="1" s="1"/>
  <c r="I71" i="1" s="1"/>
  <c r="O70" i="1"/>
  <c r="C70" i="1"/>
  <c r="O69" i="1"/>
  <c r="C69" i="1"/>
  <c r="N69" i="1" s="1"/>
  <c r="O68" i="1"/>
  <c r="I68" i="1"/>
  <c r="C68" i="1"/>
  <c r="N68" i="1" s="1"/>
  <c r="H68" i="1" s="1"/>
  <c r="O67" i="1"/>
  <c r="C67" i="1"/>
  <c r="O66" i="1"/>
  <c r="N66" i="1"/>
  <c r="C66" i="1"/>
  <c r="O65" i="1"/>
  <c r="C65" i="1"/>
  <c r="N65" i="1" s="1"/>
  <c r="O64" i="1"/>
  <c r="I64" i="1"/>
  <c r="C64" i="1"/>
  <c r="N64" i="1" s="1"/>
  <c r="H64" i="1" s="1"/>
  <c r="O63" i="1"/>
  <c r="H63" i="1"/>
  <c r="C63" i="1"/>
  <c r="N63" i="1" s="1"/>
  <c r="I63" i="1" s="1"/>
  <c r="O62" i="1"/>
  <c r="N62" i="1"/>
  <c r="H62" i="1" s="1"/>
  <c r="C62" i="1"/>
  <c r="O61" i="1"/>
  <c r="H61" i="1"/>
  <c r="C61" i="1"/>
  <c r="N61" i="1" s="1"/>
  <c r="I61" i="1" s="1"/>
  <c r="O60" i="1"/>
  <c r="N60" i="1"/>
  <c r="H60" i="1" s="1"/>
  <c r="C60" i="1"/>
  <c r="O59" i="1"/>
  <c r="C59" i="1"/>
  <c r="O58" i="1"/>
  <c r="C58" i="1"/>
  <c r="O57" i="1"/>
  <c r="C57" i="1"/>
  <c r="N57" i="1" s="1"/>
  <c r="I57" i="1" s="1"/>
  <c r="O56" i="1"/>
  <c r="C56" i="1"/>
  <c r="O55" i="1"/>
  <c r="H55" i="1"/>
  <c r="C55" i="1"/>
  <c r="N55" i="1" s="1"/>
  <c r="I55" i="1" s="1"/>
  <c r="O54" i="1"/>
  <c r="N54" i="1"/>
  <c r="H54" i="1" s="1"/>
  <c r="C54" i="1"/>
  <c r="O53" i="1"/>
  <c r="H53" i="1"/>
  <c r="C53" i="1"/>
  <c r="N53" i="1" s="1"/>
  <c r="I53" i="1" s="1"/>
  <c r="O52" i="1"/>
  <c r="N52" i="1"/>
  <c r="H52" i="1" s="1"/>
  <c r="C52" i="1"/>
  <c r="O51" i="1"/>
  <c r="C51" i="1"/>
  <c r="O50" i="1"/>
  <c r="C50" i="1"/>
  <c r="O49" i="1"/>
  <c r="C49" i="1"/>
  <c r="N49" i="1" s="1"/>
  <c r="I49" i="1" s="1"/>
  <c r="O48" i="1"/>
  <c r="C48" i="1"/>
  <c r="O47" i="1"/>
  <c r="H47" i="1"/>
  <c r="C47" i="1"/>
  <c r="N47" i="1" s="1"/>
  <c r="I47" i="1" s="1"/>
  <c r="O46" i="1"/>
  <c r="N46" i="1"/>
  <c r="H46" i="1" s="1"/>
  <c r="C46" i="1"/>
  <c r="O45" i="1"/>
  <c r="H45" i="1"/>
  <c r="C45" i="1"/>
  <c r="N45" i="1" s="1"/>
  <c r="I45" i="1" s="1"/>
  <c r="O44" i="1"/>
  <c r="N44" i="1"/>
  <c r="H44" i="1" s="1"/>
  <c r="C44" i="1"/>
  <c r="O43" i="1"/>
  <c r="C43" i="1"/>
  <c r="O42" i="1"/>
  <c r="C42" i="1"/>
  <c r="O41" i="1"/>
  <c r="N41" i="1"/>
  <c r="I41" i="1" s="1"/>
  <c r="C41" i="1"/>
  <c r="O40" i="1"/>
  <c r="C40" i="1"/>
  <c r="N40" i="1" s="1"/>
  <c r="O39" i="1"/>
  <c r="I39" i="1"/>
  <c r="H39" i="1"/>
  <c r="C39" i="1"/>
  <c r="N39" i="1" s="1"/>
  <c r="O38" i="1"/>
  <c r="C38" i="1"/>
  <c r="O37" i="1"/>
  <c r="C37" i="1"/>
  <c r="N37" i="1" s="1"/>
  <c r="O36" i="1"/>
  <c r="C36" i="1"/>
  <c r="N36" i="1" s="1"/>
  <c r="O35" i="1"/>
  <c r="I35" i="1"/>
  <c r="H35" i="1"/>
  <c r="C35" i="1"/>
  <c r="N35" i="1" s="1"/>
  <c r="O34" i="1"/>
  <c r="C34" i="1"/>
  <c r="O33" i="1"/>
  <c r="C33" i="1"/>
  <c r="N33" i="1" s="1"/>
  <c r="O32" i="1"/>
  <c r="C32" i="1"/>
  <c r="N32" i="1" s="1"/>
  <c r="O31" i="1"/>
  <c r="C31" i="1"/>
  <c r="O30" i="1"/>
  <c r="C30" i="1"/>
  <c r="N30" i="1" s="1"/>
  <c r="O29" i="1"/>
  <c r="C29" i="1"/>
  <c r="N29" i="1" s="1"/>
  <c r="O28" i="1"/>
  <c r="C28" i="1"/>
  <c r="N28" i="1" s="1"/>
  <c r="O27" i="1"/>
  <c r="C27" i="1"/>
  <c r="O26" i="1"/>
  <c r="C26" i="1"/>
  <c r="N26" i="1" s="1"/>
  <c r="O25" i="1"/>
  <c r="C25" i="1"/>
  <c r="N25" i="1" s="1"/>
  <c r="O24" i="1"/>
  <c r="C24" i="1"/>
  <c r="N24" i="1" s="1"/>
  <c r="O23" i="1"/>
  <c r="C23" i="1"/>
  <c r="N23" i="1" s="1"/>
  <c r="AB22" i="1"/>
  <c r="AA101" i="2"/>
  <c r="AA100" i="2"/>
  <c r="AA99" i="2"/>
  <c r="AA98" i="2"/>
  <c r="AA97" i="2"/>
  <c r="AA96" i="2"/>
  <c r="AA95" i="2"/>
  <c r="AA94" i="2"/>
  <c r="AA93" i="2"/>
  <c r="AA92" i="2"/>
  <c r="AA91" i="2"/>
  <c r="AA90" i="2"/>
  <c r="AA89" i="2"/>
  <c r="AA88" i="2"/>
  <c r="AA87" i="2"/>
  <c r="AA86" i="2"/>
  <c r="AA85" i="2"/>
  <c r="AA84" i="2"/>
  <c r="AA83" i="2"/>
  <c r="AA82" i="2"/>
  <c r="AA81" i="2"/>
  <c r="AA80" i="2"/>
  <c r="AA79" i="2"/>
  <c r="AA78" i="2"/>
  <c r="AA77" i="2"/>
  <c r="AA76" i="2"/>
  <c r="AA75" i="2"/>
  <c r="AA74" i="2"/>
  <c r="AA73" i="2"/>
  <c r="AA72" i="2"/>
  <c r="AA71" i="2"/>
  <c r="AA70" i="2"/>
  <c r="AA69" i="2"/>
  <c r="AA68" i="2"/>
  <c r="AA67" i="2"/>
  <c r="AA66" i="2"/>
  <c r="AA65" i="2"/>
  <c r="AA64" i="2"/>
  <c r="AA63" i="2"/>
  <c r="AA62" i="2"/>
  <c r="AA61" i="2"/>
  <c r="AA60" i="2"/>
  <c r="AA59" i="2"/>
  <c r="AA58" i="2"/>
  <c r="AA57" i="2"/>
  <c r="AA56" i="2"/>
  <c r="AA55" i="2"/>
  <c r="AA54" i="2"/>
  <c r="AA53" i="2"/>
  <c r="AA52" i="2"/>
  <c r="AA51" i="2"/>
  <c r="AA50" i="2"/>
  <c r="AA49" i="2"/>
  <c r="AA48" i="2"/>
  <c r="AA47" i="2"/>
  <c r="AA46" i="2"/>
  <c r="AA45" i="2"/>
  <c r="AA44" i="2"/>
  <c r="AA43" i="2"/>
  <c r="AA42" i="2"/>
  <c r="AA41" i="2"/>
  <c r="AA40" i="2"/>
  <c r="AA39" i="2"/>
  <c r="AA38" i="2"/>
  <c r="AA37" i="2"/>
  <c r="AA36" i="2"/>
  <c r="AA35" i="2"/>
  <c r="AA34" i="2"/>
  <c r="AA33" i="2"/>
  <c r="AA32" i="2"/>
  <c r="AA31" i="2"/>
  <c r="AA30" i="2"/>
  <c r="AA29" i="2"/>
  <c r="AA28" i="2"/>
  <c r="AA27" i="2"/>
  <c r="AA26" i="2"/>
  <c r="AA25" i="2"/>
  <c r="AA24" i="2"/>
  <c r="M102" i="2"/>
  <c r="F102" i="2"/>
  <c r="O101" i="2"/>
  <c r="I101" i="2"/>
  <c r="C101" i="2"/>
  <c r="N101" i="2" s="1"/>
  <c r="H101" i="2" s="1"/>
  <c r="O100" i="2"/>
  <c r="C100" i="2"/>
  <c r="N100" i="2" s="1"/>
  <c r="O99" i="2"/>
  <c r="C99" i="2"/>
  <c r="N99" i="2" s="1"/>
  <c r="O98" i="2"/>
  <c r="C98" i="2"/>
  <c r="N98" i="2" s="1"/>
  <c r="O97" i="2"/>
  <c r="C97" i="2"/>
  <c r="N97" i="2" s="1"/>
  <c r="O96" i="2"/>
  <c r="C96" i="2"/>
  <c r="N96" i="2" s="1"/>
  <c r="O95" i="2"/>
  <c r="C95" i="2"/>
  <c r="N95" i="2" s="1"/>
  <c r="O94" i="2"/>
  <c r="C94" i="2"/>
  <c r="N94" i="2" s="1"/>
  <c r="O93" i="2"/>
  <c r="C93" i="2"/>
  <c r="N93" i="2" s="1"/>
  <c r="O92" i="2"/>
  <c r="C92" i="2"/>
  <c r="N92" i="2" s="1"/>
  <c r="O91" i="2"/>
  <c r="C91" i="2"/>
  <c r="N91" i="2" s="1"/>
  <c r="O90" i="2"/>
  <c r="C90" i="2"/>
  <c r="N90" i="2" s="1"/>
  <c r="O89" i="2"/>
  <c r="C89" i="2"/>
  <c r="N89" i="2" s="1"/>
  <c r="O88" i="2"/>
  <c r="C88" i="2"/>
  <c r="N88" i="2" s="1"/>
  <c r="O87" i="2"/>
  <c r="C87" i="2"/>
  <c r="N87" i="2" s="1"/>
  <c r="O86" i="2"/>
  <c r="C86" i="2"/>
  <c r="N86" i="2" s="1"/>
  <c r="O85" i="2"/>
  <c r="C85" i="2"/>
  <c r="N85" i="2" s="1"/>
  <c r="O84" i="2"/>
  <c r="C84" i="2"/>
  <c r="N84" i="2" s="1"/>
  <c r="O83" i="2"/>
  <c r="C83" i="2"/>
  <c r="N83" i="2" s="1"/>
  <c r="O82" i="2"/>
  <c r="C82" i="2"/>
  <c r="N82" i="2" s="1"/>
  <c r="O81" i="2"/>
  <c r="C81" i="2"/>
  <c r="N81" i="2" s="1"/>
  <c r="O80" i="2"/>
  <c r="C80" i="2"/>
  <c r="N80" i="2" s="1"/>
  <c r="O79" i="2"/>
  <c r="C79" i="2"/>
  <c r="N79" i="2" s="1"/>
  <c r="O78" i="2"/>
  <c r="C78" i="2"/>
  <c r="O77" i="2"/>
  <c r="I77" i="2"/>
  <c r="H77" i="2"/>
  <c r="C77" i="2"/>
  <c r="N77" i="2" s="1"/>
  <c r="O76" i="2"/>
  <c r="C76" i="2"/>
  <c r="N76" i="2" s="1"/>
  <c r="O75" i="2"/>
  <c r="C75" i="2"/>
  <c r="O74" i="2"/>
  <c r="C74" i="2"/>
  <c r="O73" i="2"/>
  <c r="I73" i="2"/>
  <c r="H73" i="2"/>
  <c r="C73" i="2"/>
  <c r="N73" i="2" s="1"/>
  <c r="O72" i="2"/>
  <c r="C72" i="2"/>
  <c r="N72" i="2" s="1"/>
  <c r="O71" i="2"/>
  <c r="C71" i="2"/>
  <c r="N71" i="2" s="1"/>
  <c r="I71" i="2" s="1"/>
  <c r="O70" i="2"/>
  <c r="C70" i="2"/>
  <c r="N70" i="2" s="1"/>
  <c r="I70" i="2" s="1"/>
  <c r="O69" i="2"/>
  <c r="I69" i="2"/>
  <c r="H69" i="2"/>
  <c r="C69" i="2"/>
  <c r="N69" i="2" s="1"/>
  <c r="O68" i="2"/>
  <c r="N68" i="2"/>
  <c r="C68" i="2"/>
  <c r="O67" i="2"/>
  <c r="C67" i="2"/>
  <c r="O66" i="2"/>
  <c r="C66" i="2"/>
  <c r="O65" i="2"/>
  <c r="I65" i="2"/>
  <c r="H65" i="2"/>
  <c r="C65" i="2"/>
  <c r="N65" i="2" s="1"/>
  <c r="O64" i="2"/>
  <c r="N64" i="2"/>
  <c r="C64" i="2"/>
  <c r="O63" i="2"/>
  <c r="C63" i="2"/>
  <c r="O62" i="2"/>
  <c r="C62" i="2"/>
  <c r="O61" i="2"/>
  <c r="I61" i="2"/>
  <c r="H61" i="2"/>
  <c r="C61" i="2"/>
  <c r="N61" i="2" s="1"/>
  <c r="O60" i="2"/>
  <c r="C60" i="2"/>
  <c r="N60" i="2" s="1"/>
  <c r="O59" i="2"/>
  <c r="C59" i="2"/>
  <c r="O58" i="2"/>
  <c r="C58" i="2"/>
  <c r="O57" i="2"/>
  <c r="I57" i="2"/>
  <c r="H57" i="2"/>
  <c r="C57" i="2"/>
  <c r="N57" i="2" s="1"/>
  <c r="O56" i="2"/>
  <c r="C56" i="2"/>
  <c r="N56" i="2" s="1"/>
  <c r="O55" i="2"/>
  <c r="C55" i="2"/>
  <c r="N55" i="2" s="1"/>
  <c r="I55" i="2" s="1"/>
  <c r="O54" i="2"/>
  <c r="C54" i="2"/>
  <c r="N54" i="2" s="1"/>
  <c r="I54" i="2" s="1"/>
  <c r="O53" i="2"/>
  <c r="I53" i="2"/>
  <c r="H53" i="2"/>
  <c r="C53" i="2"/>
  <c r="N53" i="2" s="1"/>
  <c r="O52" i="2"/>
  <c r="N52" i="2"/>
  <c r="C52" i="2"/>
  <c r="O51" i="2"/>
  <c r="C51" i="2"/>
  <c r="O50" i="2"/>
  <c r="C50" i="2"/>
  <c r="O49" i="2"/>
  <c r="I49" i="2"/>
  <c r="H49" i="2"/>
  <c r="C49" i="2"/>
  <c r="N49" i="2" s="1"/>
  <c r="O48" i="2"/>
  <c r="N48" i="2"/>
  <c r="C48" i="2"/>
  <c r="O47" i="2"/>
  <c r="C47" i="2"/>
  <c r="O46" i="2"/>
  <c r="C46" i="2"/>
  <c r="O45" i="2"/>
  <c r="I45" i="2"/>
  <c r="H45" i="2"/>
  <c r="C45" i="2"/>
  <c r="N45" i="2" s="1"/>
  <c r="O44" i="2"/>
  <c r="C44" i="2"/>
  <c r="N44" i="2" s="1"/>
  <c r="O43" i="2"/>
  <c r="C43" i="2"/>
  <c r="O42" i="2"/>
  <c r="C42" i="2"/>
  <c r="O41" i="2"/>
  <c r="I41" i="2"/>
  <c r="H41" i="2"/>
  <c r="C41" i="2"/>
  <c r="N41" i="2" s="1"/>
  <c r="O40" i="2"/>
  <c r="C40" i="2"/>
  <c r="N40" i="2" s="1"/>
  <c r="O39" i="2"/>
  <c r="C39" i="2"/>
  <c r="N39" i="2" s="1"/>
  <c r="I39" i="2" s="1"/>
  <c r="O38" i="2"/>
  <c r="C38" i="2"/>
  <c r="N38" i="2" s="1"/>
  <c r="I38" i="2" s="1"/>
  <c r="O37" i="2"/>
  <c r="I37" i="2"/>
  <c r="H37" i="2"/>
  <c r="C37" i="2"/>
  <c r="N37" i="2" s="1"/>
  <c r="O36" i="2"/>
  <c r="N36" i="2"/>
  <c r="C36" i="2"/>
  <c r="O35" i="2"/>
  <c r="C35" i="2"/>
  <c r="O34" i="2"/>
  <c r="C34" i="2"/>
  <c r="O33" i="2"/>
  <c r="I33" i="2"/>
  <c r="H33" i="2"/>
  <c r="C33" i="2"/>
  <c r="N33" i="2" s="1"/>
  <c r="O32" i="2"/>
  <c r="N32" i="2"/>
  <c r="C32" i="2"/>
  <c r="O31" i="2"/>
  <c r="C31" i="2"/>
  <c r="O30" i="2"/>
  <c r="C30" i="2"/>
  <c r="O29" i="2"/>
  <c r="I29" i="2"/>
  <c r="H29" i="2"/>
  <c r="C29" i="2"/>
  <c r="N29" i="2" s="1"/>
  <c r="O28" i="2"/>
  <c r="C28" i="2"/>
  <c r="N28" i="2" s="1"/>
  <c r="O27" i="2"/>
  <c r="C27" i="2"/>
  <c r="O26" i="2"/>
  <c r="C26" i="2"/>
  <c r="O25" i="2"/>
  <c r="C25" i="2"/>
  <c r="N25" i="2" s="1"/>
  <c r="O24" i="2"/>
  <c r="C24" i="2"/>
  <c r="N24" i="2" s="1"/>
  <c r="O23" i="2"/>
  <c r="C23" i="2"/>
  <c r="AB22" i="2"/>
  <c r="M102" i="4"/>
  <c r="F102" i="4"/>
  <c r="O101" i="4"/>
  <c r="C101" i="4"/>
  <c r="N101" i="4" s="1"/>
  <c r="O100" i="4"/>
  <c r="N100" i="4"/>
  <c r="I100" i="4" s="1"/>
  <c r="C100" i="4"/>
  <c r="O99" i="4"/>
  <c r="C99" i="4"/>
  <c r="N99" i="4" s="1"/>
  <c r="O98" i="4"/>
  <c r="C98" i="4"/>
  <c r="N98" i="4" s="1"/>
  <c r="O97" i="4"/>
  <c r="C97" i="4"/>
  <c r="N97" i="4" s="1"/>
  <c r="O96" i="4"/>
  <c r="C96" i="4"/>
  <c r="N96" i="4" s="1"/>
  <c r="O95" i="4"/>
  <c r="C95" i="4"/>
  <c r="N95" i="4" s="1"/>
  <c r="H95" i="4" s="1"/>
  <c r="O94" i="4"/>
  <c r="N94" i="4"/>
  <c r="C94" i="4"/>
  <c r="O93" i="4"/>
  <c r="C93" i="4"/>
  <c r="N93" i="4" s="1"/>
  <c r="H93" i="4" s="1"/>
  <c r="O92" i="4"/>
  <c r="C92" i="4"/>
  <c r="N92" i="4" s="1"/>
  <c r="O91" i="4"/>
  <c r="I91" i="4"/>
  <c r="C91" i="4"/>
  <c r="N91" i="4" s="1"/>
  <c r="H91" i="4" s="1"/>
  <c r="O90" i="4"/>
  <c r="N90" i="4"/>
  <c r="C90" i="4"/>
  <c r="O89" i="4"/>
  <c r="C89" i="4"/>
  <c r="N89" i="4" s="1"/>
  <c r="H89" i="4" s="1"/>
  <c r="O88" i="4"/>
  <c r="C88" i="4"/>
  <c r="N88" i="4" s="1"/>
  <c r="O87" i="4"/>
  <c r="I87" i="4"/>
  <c r="C87" i="4"/>
  <c r="N87" i="4" s="1"/>
  <c r="H87" i="4" s="1"/>
  <c r="O86" i="4"/>
  <c r="N86" i="4"/>
  <c r="C86" i="4"/>
  <c r="O85" i="4"/>
  <c r="C85" i="4"/>
  <c r="N85" i="4" s="1"/>
  <c r="H85" i="4" s="1"/>
  <c r="O84" i="4"/>
  <c r="C84" i="4"/>
  <c r="N84" i="4" s="1"/>
  <c r="O83" i="4"/>
  <c r="I83" i="4"/>
  <c r="C83" i="4"/>
  <c r="N83" i="4" s="1"/>
  <c r="H83" i="4" s="1"/>
  <c r="O82" i="4"/>
  <c r="N82" i="4"/>
  <c r="C82" i="4"/>
  <c r="O81" i="4"/>
  <c r="C81" i="4"/>
  <c r="N81" i="4" s="1"/>
  <c r="H81" i="4" s="1"/>
  <c r="O80" i="4"/>
  <c r="C80" i="4"/>
  <c r="N80" i="4" s="1"/>
  <c r="O79" i="4"/>
  <c r="I79" i="4"/>
  <c r="C79" i="4"/>
  <c r="N79" i="4" s="1"/>
  <c r="H79" i="4" s="1"/>
  <c r="O78" i="4"/>
  <c r="N78" i="4"/>
  <c r="C78" i="4"/>
  <c r="O77" i="4"/>
  <c r="C77" i="4"/>
  <c r="N77" i="4" s="1"/>
  <c r="H77" i="4" s="1"/>
  <c r="O76" i="4"/>
  <c r="C76" i="4"/>
  <c r="N76" i="4" s="1"/>
  <c r="O75" i="4"/>
  <c r="I75" i="4"/>
  <c r="C75" i="4"/>
  <c r="N75" i="4" s="1"/>
  <c r="H75" i="4" s="1"/>
  <c r="O74" i="4"/>
  <c r="N74" i="4"/>
  <c r="C74" i="4"/>
  <c r="O73" i="4"/>
  <c r="C73" i="4"/>
  <c r="N73" i="4" s="1"/>
  <c r="H73" i="4" s="1"/>
  <c r="O72" i="4"/>
  <c r="C72" i="4"/>
  <c r="N72" i="4" s="1"/>
  <c r="O71" i="4"/>
  <c r="I71" i="4"/>
  <c r="C71" i="4"/>
  <c r="N71" i="4" s="1"/>
  <c r="H71" i="4" s="1"/>
  <c r="O70" i="4"/>
  <c r="N70" i="4"/>
  <c r="C70" i="4"/>
  <c r="O69" i="4"/>
  <c r="C69" i="4"/>
  <c r="N69" i="4" s="1"/>
  <c r="H69" i="4" s="1"/>
  <c r="O68" i="4"/>
  <c r="C68" i="4"/>
  <c r="N68" i="4" s="1"/>
  <c r="O67" i="4"/>
  <c r="I67" i="4"/>
  <c r="C67" i="4"/>
  <c r="N67" i="4" s="1"/>
  <c r="H67" i="4" s="1"/>
  <c r="O66" i="4"/>
  <c r="N66" i="4"/>
  <c r="C66" i="4"/>
  <c r="O65" i="4"/>
  <c r="C65" i="4"/>
  <c r="N65" i="4" s="1"/>
  <c r="H65" i="4" s="1"/>
  <c r="O64" i="4"/>
  <c r="C64" i="4"/>
  <c r="N64" i="4" s="1"/>
  <c r="O63" i="4"/>
  <c r="I63" i="4"/>
  <c r="C63" i="4"/>
  <c r="N63" i="4" s="1"/>
  <c r="H63" i="4" s="1"/>
  <c r="O62" i="4"/>
  <c r="N62" i="4"/>
  <c r="C62" i="4"/>
  <c r="O61" i="4"/>
  <c r="C61" i="4"/>
  <c r="N61" i="4" s="1"/>
  <c r="H61" i="4" s="1"/>
  <c r="O60" i="4"/>
  <c r="N60" i="4"/>
  <c r="C60" i="4"/>
  <c r="O59" i="4"/>
  <c r="C59" i="4"/>
  <c r="N59" i="4" s="1"/>
  <c r="H59" i="4" s="1"/>
  <c r="O58" i="4"/>
  <c r="N58" i="4"/>
  <c r="C58" i="4"/>
  <c r="O57" i="4"/>
  <c r="C57" i="4"/>
  <c r="N57" i="4" s="1"/>
  <c r="H57" i="4" s="1"/>
  <c r="O56" i="4"/>
  <c r="N56" i="4"/>
  <c r="C56" i="4"/>
  <c r="O55" i="4"/>
  <c r="C55" i="4"/>
  <c r="N55" i="4" s="1"/>
  <c r="H55" i="4" s="1"/>
  <c r="O54" i="4"/>
  <c r="N54" i="4"/>
  <c r="C54" i="4"/>
  <c r="O53" i="4"/>
  <c r="C53" i="4"/>
  <c r="N53" i="4" s="1"/>
  <c r="H53" i="4" s="1"/>
  <c r="O52" i="4"/>
  <c r="N52" i="4"/>
  <c r="C52" i="4"/>
  <c r="O51" i="4"/>
  <c r="C51" i="4"/>
  <c r="N51" i="4" s="1"/>
  <c r="H51" i="4" s="1"/>
  <c r="O50" i="4"/>
  <c r="N50" i="4"/>
  <c r="C50" i="4"/>
  <c r="O49" i="4"/>
  <c r="C49" i="4"/>
  <c r="N49" i="4" s="1"/>
  <c r="H49" i="4" s="1"/>
  <c r="O48" i="4"/>
  <c r="N48" i="4"/>
  <c r="C48" i="4"/>
  <c r="O47" i="4"/>
  <c r="C47" i="4"/>
  <c r="N47" i="4" s="1"/>
  <c r="H47" i="4" s="1"/>
  <c r="O46" i="4"/>
  <c r="N46" i="4"/>
  <c r="C46" i="4"/>
  <c r="O45" i="4"/>
  <c r="C45" i="4"/>
  <c r="N45" i="4" s="1"/>
  <c r="H45" i="4" s="1"/>
  <c r="O44" i="4"/>
  <c r="N44" i="4"/>
  <c r="C44" i="4"/>
  <c r="O43" i="4"/>
  <c r="C43" i="4"/>
  <c r="N43" i="4" s="1"/>
  <c r="H43" i="4" s="1"/>
  <c r="O42" i="4"/>
  <c r="N42" i="4"/>
  <c r="C42" i="4"/>
  <c r="O41" i="4"/>
  <c r="C41" i="4"/>
  <c r="N41" i="4" s="1"/>
  <c r="H41" i="4" s="1"/>
  <c r="O40" i="4"/>
  <c r="N40" i="4"/>
  <c r="C40" i="4"/>
  <c r="O39" i="4"/>
  <c r="C39" i="4"/>
  <c r="N39" i="4" s="1"/>
  <c r="H39" i="4" s="1"/>
  <c r="O38" i="4"/>
  <c r="N38" i="4"/>
  <c r="C38" i="4"/>
  <c r="O37" i="4"/>
  <c r="C37" i="4"/>
  <c r="N37" i="4" s="1"/>
  <c r="H37" i="4" s="1"/>
  <c r="O36" i="4"/>
  <c r="N36" i="4"/>
  <c r="C36" i="4"/>
  <c r="O35" i="4"/>
  <c r="C35" i="4"/>
  <c r="N35" i="4" s="1"/>
  <c r="H35" i="4" s="1"/>
  <c r="O34" i="4"/>
  <c r="N34" i="4"/>
  <c r="C34" i="4"/>
  <c r="O33" i="4"/>
  <c r="C33" i="4"/>
  <c r="N33" i="4" s="1"/>
  <c r="H33" i="4" s="1"/>
  <c r="O32" i="4"/>
  <c r="N32" i="4"/>
  <c r="C32" i="4"/>
  <c r="O31" i="4"/>
  <c r="C31" i="4"/>
  <c r="N31" i="4" s="1"/>
  <c r="H31" i="4" s="1"/>
  <c r="O30" i="4"/>
  <c r="N30" i="4"/>
  <c r="C30" i="4"/>
  <c r="O29" i="4"/>
  <c r="C29" i="4"/>
  <c r="N29" i="4" s="1"/>
  <c r="H29" i="4" s="1"/>
  <c r="O28" i="4"/>
  <c r="N28" i="4"/>
  <c r="C28" i="4"/>
  <c r="O27" i="4"/>
  <c r="C27" i="4"/>
  <c r="N27" i="4" s="1"/>
  <c r="H27" i="4" s="1"/>
  <c r="O26" i="4"/>
  <c r="N26" i="4"/>
  <c r="C26" i="4"/>
  <c r="O25" i="4"/>
  <c r="C25" i="4"/>
  <c r="N25" i="4" s="1"/>
  <c r="O24" i="4"/>
  <c r="C24" i="4"/>
  <c r="O23" i="4"/>
  <c r="C23" i="4"/>
  <c r="AB22" i="4"/>
  <c r="R18" i="2"/>
  <c r="I18" i="2"/>
  <c r="B18" i="2"/>
  <c r="Q16" i="2"/>
  <c r="M16" i="2"/>
  <c r="M17" i="2" s="1"/>
  <c r="K16" i="2"/>
  <c r="F16" i="2"/>
  <c r="F17" i="2" s="1"/>
  <c r="Q15" i="2"/>
  <c r="M15" i="2"/>
  <c r="K15" i="2"/>
  <c r="F15" i="2"/>
  <c r="Q14" i="2"/>
  <c r="M14" i="2"/>
  <c r="K14" i="2"/>
  <c r="F14" i="2"/>
  <c r="Q13" i="2"/>
  <c r="M13" i="2"/>
  <c r="K13" i="2"/>
  <c r="F13" i="2"/>
  <c r="Q12" i="2"/>
  <c r="M12" i="2"/>
  <c r="K12" i="2"/>
  <c r="F12" i="2"/>
  <c r="Q11" i="2"/>
  <c r="M11" i="2"/>
  <c r="K11" i="2"/>
  <c r="F11" i="2"/>
  <c r="Q10" i="2"/>
  <c r="M10" i="2"/>
  <c r="K10" i="2"/>
  <c r="F10" i="2"/>
  <c r="Q9" i="2"/>
  <c r="M9" i="2"/>
  <c r="K9" i="2"/>
  <c r="F9" i="2"/>
  <c r="Q8" i="2"/>
  <c r="M8" i="2"/>
  <c r="K8" i="2"/>
  <c r="F8" i="2"/>
  <c r="Q7" i="2"/>
  <c r="M7" i="2"/>
  <c r="K7" i="2"/>
  <c r="F7" i="2"/>
  <c r="Q6" i="2"/>
  <c r="M6" i="2"/>
  <c r="K6" i="2"/>
  <c r="F6" i="2"/>
  <c r="Q5" i="2"/>
  <c r="M5" i="2"/>
  <c r="K5" i="2"/>
  <c r="F5" i="2"/>
  <c r="F18" i="2" s="1"/>
  <c r="Q4" i="2"/>
  <c r="M4" i="2"/>
  <c r="K4" i="2"/>
  <c r="M18" i="2" s="1"/>
  <c r="F4" i="2"/>
  <c r="Q3" i="2"/>
  <c r="M3" i="2"/>
  <c r="F3" i="2"/>
  <c r="H24" i="1" l="1"/>
  <c r="I24" i="1"/>
  <c r="H33" i="1"/>
  <c r="I33" i="1"/>
  <c r="I26" i="1"/>
  <c r="H26" i="1"/>
  <c r="H28" i="1"/>
  <c r="I28" i="1"/>
  <c r="H36" i="1"/>
  <c r="I36" i="1"/>
  <c r="H29" i="1"/>
  <c r="I29" i="1"/>
  <c r="H40" i="1"/>
  <c r="I40" i="1"/>
  <c r="I23" i="1"/>
  <c r="H23" i="1"/>
  <c r="K22" i="1" s="1"/>
  <c r="K102" i="1" s="1"/>
  <c r="Z22" i="1" s="1"/>
  <c r="H25" i="1"/>
  <c r="I25" i="1"/>
  <c r="I30" i="1"/>
  <c r="H30" i="1"/>
  <c r="I32" i="1"/>
  <c r="H32" i="1"/>
  <c r="I37" i="1"/>
  <c r="H37" i="1"/>
  <c r="N31" i="1"/>
  <c r="N43" i="1"/>
  <c r="N42" i="1"/>
  <c r="N48" i="1"/>
  <c r="H49" i="1"/>
  <c r="N51" i="1"/>
  <c r="N56" i="1"/>
  <c r="H57" i="1"/>
  <c r="N59" i="1"/>
  <c r="I69" i="1"/>
  <c r="H69" i="1"/>
  <c r="N70" i="1"/>
  <c r="H71" i="1"/>
  <c r="I77" i="1"/>
  <c r="H77" i="1"/>
  <c r="N78" i="1"/>
  <c r="H79" i="1"/>
  <c r="I85" i="1"/>
  <c r="H85" i="1"/>
  <c r="N86" i="1"/>
  <c r="H87" i="1"/>
  <c r="I93" i="1"/>
  <c r="H93" i="1"/>
  <c r="N94" i="1"/>
  <c r="H95" i="1"/>
  <c r="H100" i="1"/>
  <c r="I100" i="1"/>
  <c r="N27" i="1"/>
  <c r="N38" i="1"/>
  <c r="H41" i="1"/>
  <c r="I44" i="1"/>
  <c r="N50" i="1"/>
  <c r="I52" i="1"/>
  <c r="N58" i="1"/>
  <c r="I60" i="1"/>
  <c r="N67" i="1"/>
  <c r="N75" i="1"/>
  <c r="N83" i="1"/>
  <c r="N91" i="1"/>
  <c r="N34" i="1"/>
  <c r="I46" i="1"/>
  <c r="I54" i="1"/>
  <c r="I62" i="1"/>
  <c r="I65" i="1"/>
  <c r="H65" i="1"/>
  <c r="I66" i="1"/>
  <c r="H66" i="1"/>
  <c r="I73" i="1"/>
  <c r="H73" i="1"/>
  <c r="I74" i="1"/>
  <c r="H74" i="1"/>
  <c r="I81" i="1"/>
  <c r="H81" i="1"/>
  <c r="I82" i="1"/>
  <c r="H82" i="1"/>
  <c r="I89" i="1"/>
  <c r="H89" i="1"/>
  <c r="I90" i="1"/>
  <c r="H90" i="1"/>
  <c r="I97" i="1"/>
  <c r="H97" i="1"/>
  <c r="I98" i="1"/>
  <c r="H98" i="1"/>
  <c r="I96" i="1"/>
  <c r="I101" i="1"/>
  <c r="H101" i="1"/>
  <c r="I24" i="2"/>
  <c r="H24" i="2"/>
  <c r="I28" i="2"/>
  <c r="H28" i="2"/>
  <c r="I40" i="2"/>
  <c r="H40" i="2"/>
  <c r="I100" i="2"/>
  <c r="H100" i="2"/>
  <c r="I60" i="2"/>
  <c r="H60" i="2"/>
  <c r="I72" i="2"/>
  <c r="H72" i="2"/>
  <c r="H25" i="2"/>
  <c r="I25" i="2"/>
  <c r="I44" i="2"/>
  <c r="H44" i="2"/>
  <c r="I56" i="2"/>
  <c r="H56" i="2"/>
  <c r="I76" i="2"/>
  <c r="H76" i="2"/>
  <c r="I32" i="2"/>
  <c r="H32" i="2"/>
  <c r="I48" i="2"/>
  <c r="H48" i="2"/>
  <c r="I64" i="2"/>
  <c r="H64" i="2"/>
  <c r="I80" i="2"/>
  <c r="H80" i="2"/>
  <c r="I82" i="2"/>
  <c r="H82" i="2"/>
  <c r="I84" i="2"/>
  <c r="H84" i="2"/>
  <c r="I86" i="2"/>
  <c r="H86" i="2"/>
  <c r="I88" i="2"/>
  <c r="H88" i="2"/>
  <c r="I90" i="2"/>
  <c r="H90" i="2"/>
  <c r="I92" i="2"/>
  <c r="H92" i="2"/>
  <c r="I94" i="2"/>
  <c r="H94" i="2"/>
  <c r="I96" i="2"/>
  <c r="H96" i="2"/>
  <c r="I98" i="2"/>
  <c r="H98" i="2"/>
  <c r="N23" i="2"/>
  <c r="N26" i="2"/>
  <c r="N27" i="2"/>
  <c r="I36" i="2"/>
  <c r="H36" i="2"/>
  <c r="H38" i="2"/>
  <c r="H39" i="2"/>
  <c r="N42" i="2"/>
  <c r="N43" i="2"/>
  <c r="I52" i="2"/>
  <c r="H52" i="2"/>
  <c r="H54" i="2"/>
  <c r="H55" i="2"/>
  <c r="N58" i="2"/>
  <c r="N59" i="2"/>
  <c r="I68" i="2"/>
  <c r="H68" i="2"/>
  <c r="H70" i="2"/>
  <c r="H71" i="2"/>
  <c r="N74" i="2"/>
  <c r="N75" i="2"/>
  <c r="N30" i="2"/>
  <c r="N31" i="2"/>
  <c r="N46" i="2"/>
  <c r="N47" i="2"/>
  <c r="N62" i="2"/>
  <c r="N63" i="2"/>
  <c r="N78" i="2"/>
  <c r="H79" i="2"/>
  <c r="I79" i="2"/>
  <c r="H81" i="2"/>
  <c r="I81" i="2"/>
  <c r="H83" i="2"/>
  <c r="I83" i="2"/>
  <c r="H85" i="2"/>
  <c r="I85" i="2"/>
  <c r="H87" i="2"/>
  <c r="I87" i="2"/>
  <c r="H89" i="2"/>
  <c r="I89" i="2"/>
  <c r="H91" i="2"/>
  <c r="I91" i="2"/>
  <c r="H93" i="2"/>
  <c r="I93" i="2"/>
  <c r="H95" i="2"/>
  <c r="I95" i="2"/>
  <c r="H97" i="2"/>
  <c r="I97" i="2"/>
  <c r="H99" i="2"/>
  <c r="I99" i="2"/>
  <c r="N34" i="2"/>
  <c r="N35" i="2"/>
  <c r="N50" i="2"/>
  <c r="N51" i="2"/>
  <c r="N66" i="2"/>
  <c r="N67" i="2"/>
  <c r="I84" i="4"/>
  <c r="H84" i="4"/>
  <c r="I76" i="4"/>
  <c r="H76" i="4"/>
  <c r="I92" i="4"/>
  <c r="H92" i="4"/>
  <c r="I64" i="4"/>
  <c r="H64" i="4"/>
  <c r="I72" i="4"/>
  <c r="H72" i="4"/>
  <c r="I80" i="4"/>
  <c r="H80" i="4"/>
  <c r="I88" i="4"/>
  <c r="H88" i="4"/>
  <c r="I68" i="4"/>
  <c r="H68" i="4"/>
  <c r="I25" i="4"/>
  <c r="H25" i="4"/>
  <c r="I70" i="4"/>
  <c r="H70" i="4"/>
  <c r="H101" i="4"/>
  <c r="I101" i="4"/>
  <c r="N24" i="4"/>
  <c r="I29" i="4"/>
  <c r="I33" i="4"/>
  <c r="I37" i="4"/>
  <c r="I41" i="4"/>
  <c r="I45" i="4"/>
  <c r="I49" i="4"/>
  <c r="I53" i="4"/>
  <c r="I57" i="4"/>
  <c r="I61" i="4"/>
  <c r="I65" i="4"/>
  <c r="I69" i="4"/>
  <c r="I73" i="4"/>
  <c r="I77" i="4"/>
  <c r="I81" i="4"/>
  <c r="I85" i="4"/>
  <c r="I89" i="4"/>
  <c r="I93" i="4"/>
  <c r="I96" i="4"/>
  <c r="H96" i="4"/>
  <c r="I98" i="4"/>
  <c r="H98" i="4"/>
  <c r="I50" i="4"/>
  <c r="H50" i="4"/>
  <c r="I54" i="4"/>
  <c r="H54" i="4"/>
  <c r="I78" i="4"/>
  <c r="H78" i="4"/>
  <c r="I82" i="4"/>
  <c r="H82" i="4"/>
  <c r="I86" i="4"/>
  <c r="H86" i="4"/>
  <c r="I28" i="4"/>
  <c r="H28" i="4"/>
  <c r="I32" i="4"/>
  <c r="H32" i="4"/>
  <c r="I36" i="4"/>
  <c r="H36" i="4"/>
  <c r="I40" i="4"/>
  <c r="H40" i="4"/>
  <c r="I44" i="4"/>
  <c r="H44" i="4"/>
  <c r="I48" i="4"/>
  <c r="H48" i="4"/>
  <c r="I52" i="4"/>
  <c r="H52" i="4"/>
  <c r="I56" i="4"/>
  <c r="H56" i="4"/>
  <c r="I60" i="4"/>
  <c r="H60" i="4"/>
  <c r="I26" i="4"/>
  <c r="H26" i="4"/>
  <c r="I30" i="4"/>
  <c r="H30" i="4"/>
  <c r="I34" i="4"/>
  <c r="H34" i="4"/>
  <c r="I38" i="4"/>
  <c r="H38" i="4"/>
  <c r="I42" i="4"/>
  <c r="H42" i="4"/>
  <c r="I46" i="4"/>
  <c r="H46" i="4"/>
  <c r="I58" i="4"/>
  <c r="H58" i="4"/>
  <c r="I62" i="4"/>
  <c r="H62" i="4"/>
  <c r="I66" i="4"/>
  <c r="H66" i="4"/>
  <c r="I74" i="4"/>
  <c r="H74" i="4"/>
  <c r="I90" i="4"/>
  <c r="H90" i="4"/>
  <c r="I94" i="4"/>
  <c r="H94" i="4"/>
  <c r="I27" i="4"/>
  <c r="I31" i="4"/>
  <c r="I35" i="4"/>
  <c r="I39" i="4"/>
  <c r="I43" i="4"/>
  <c r="I47" i="4"/>
  <c r="I51" i="4"/>
  <c r="I55" i="4"/>
  <c r="I59" i="4"/>
  <c r="I95" i="4"/>
  <c r="H97" i="4"/>
  <c r="I97" i="4"/>
  <c r="H99" i="4"/>
  <c r="I99" i="4"/>
  <c r="N23" i="4"/>
  <c r="H100" i="4"/>
  <c r="H56" i="1" l="1"/>
  <c r="I56" i="1"/>
  <c r="H42" i="1"/>
  <c r="I42" i="1"/>
  <c r="I43" i="1"/>
  <c r="H43" i="1"/>
  <c r="I91" i="1"/>
  <c r="H91" i="1"/>
  <c r="I75" i="1"/>
  <c r="H75" i="1"/>
  <c r="H58" i="1"/>
  <c r="I58" i="1"/>
  <c r="I59" i="1"/>
  <c r="H59" i="1"/>
  <c r="I31" i="1"/>
  <c r="H31" i="1"/>
  <c r="H50" i="1"/>
  <c r="I50" i="1"/>
  <c r="I38" i="1"/>
  <c r="H38" i="1"/>
  <c r="I51" i="1"/>
  <c r="H51" i="1"/>
  <c r="I34" i="1"/>
  <c r="H34" i="1"/>
  <c r="I27" i="1"/>
  <c r="H27" i="1"/>
  <c r="I94" i="1"/>
  <c r="H94" i="1"/>
  <c r="I86" i="1"/>
  <c r="H86" i="1"/>
  <c r="I78" i="1"/>
  <c r="H78" i="1"/>
  <c r="I70" i="1"/>
  <c r="H70" i="1"/>
  <c r="H48" i="1"/>
  <c r="I48" i="1"/>
  <c r="J23" i="1"/>
  <c r="L22" i="1"/>
  <c r="L102" i="1" s="1"/>
  <c r="AA22" i="1" s="1"/>
  <c r="J24" i="1"/>
  <c r="J25" i="1" s="1"/>
  <c r="J26" i="1" s="1"/>
  <c r="I83" i="1"/>
  <c r="H83" i="1"/>
  <c r="I67" i="1"/>
  <c r="H67" i="1"/>
  <c r="I67" i="2"/>
  <c r="H67" i="2"/>
  <c r="I35" i="2"/>
  <c r="H35" i="2"/>
  <c r="I78" i="2"/>
  <c r="H78" i="2"/>
  <c r="I46" i="2"/>
  <c r="H46" i="2"/>
  <c r="I74" i="2"/>
  <c r="H74" i="2"/>
  <c r="I42" i="2"/>
  <c r="H42" i="2"/>
  <c r="I50" i="2"/>
  <c r="H50" i="2"/>
  <c r="I75" i="2"/>
  <c r="H75" i="2"/>
  <c r="I63" i="2"/>
  <c r="H63" i="2"/>
  <c r="I27" i="2"/>
  <c r="H27" i="2"/>
  <c r="I47" i="2"/>
  <c r="H47" i="2"/>
  <c r="I43" i="2"/>
  <c r="H43" i="2"/>
  <c r="H23" i="2"/>
  <c r="K22" i="2" s="1"/>
  <c r="K102" i="2" s="1"/>
  <c r="Z22" i="2" s="1"/>
  <c r="I23" i="2"/>
  <c r="I66" i="2"/>
  <c r="H66" i="2"/>
  <c r="I34" i="2"/>
  <c r="H34" i="2"/>
  <c r="I31" i="2"/>
  <c r="H31" i="2"/>
  <c r="I59" i="2"/>
  <c r="H59" i="2"/>
  <c r="I51" i="2"/>
  <c r="H51" i="2"/>
  <c r="I62" i="2"/>
  <c r="H62" i="2"/>
  <c r="I30" i="2"/>
  <c r="H30" i="2"/>
  <c r="I58" i="2"/>
  <c r="H58" i="2"/>
  <c r="I26" i="2"/>
  <c r="H26" i="2"/>
  <c r="I24" i="4"/>
  <c r="H24" i="4"/>
  <c r="I23" i="4"/>
  <c r="H23" i="4"/>
  <c r="K22" i="4" s="1"/>
  <c r="K102" i="4" s="1"/>
  <c r="Z22" i="4" s="1"/>
  <c r="J27" i="1" l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23" i="2"/>
  <c r="J24" i="2" s="1"/>
  <c r="J25" i="2" s="1"/>
  <c r="J26" i="2" s="1"/>
  <c r="J27" i="2" s="1"/>
  <c r="J28" i="2" s="1"/>
  <c r="J29" i="2" s="1"/>
  <c r="J30" i="2" s="1"/>
  <c r="J31" i="2" s="1"/>
  <c r="J32" i="2" s="1"/>
  <c r="J33" i="2" s="1"/>
  <c r="J34" i="2" s="1"/>
  <c r="J35" i="2" s="1"/>
  <c r="J36" i="2" s="1"/>
  <c r="J37" i="2" s="1"/>
  <c r="J38" i="2" s="1"/>
  <c r="J39" i="2" s="1"/>
  <c r="J40" i="2" s="1"/>
  <c r="J41" i="2" s="1"/>
  <c r="J42" i="2" s="1"/>
  <c r="J43" i="2" s="1"/>
  <c r="J44" i="2" s="1"/>
  <c r="J45" i="2" s="1"/>
  <c r="J46" i="2" s="1"/>
  <c r="J47" i="2" s="1"/>
  <c r="J48" i="2" s="1"/>
  <c r="J49" i="2" s="1"/>
  <c r="J50" i="2" s="1"/>
  <c r="J51" i="2" s="1"/>
  <c r="J52" i="2" s="1"/>
  <c r="J53" i="2" s="1"/>
  <c r="J54" i="2" s="1"/>
  <c r="J55" i="2" s="1"/>
  <c r="J56" i="2" s="1"/>
  <c r="J57" i="2" s="1"/>
  <c r="J58" i="2" s="1"/>
  <c r="J59" i="2" s="1"/>
  <c r="J60" i="2" s="1"/>
  <c r="J61" i="2" s="1"/>
  <c r="J62" i="2" s="1"/>
  <c r="J63" i="2" s="1"/>
  <c r="J64" i="2" s="1"/>
  <c r="J65" i="2" s="1"/>
  <c r="J66" i="2" s="1"/>
  <c r="J67" i="2" s="1"/>
  <c r="J68" i="2" s="1"/>
  <c r="J69" i="2" s="1"/>
  <c r="J70" i="2" s="1"/>
  <c r="J71" i="2" s="1"/>
  <c r="J72" i="2" s="1"/>
  <c r="J73" i="2" s="1"/>
  <c r="J74" i="2" s="1"/>
  <c r="J75" i="2" s="1"/>
  <c r="J76" i="2" s="1"/>
  <c r="J77" i="2" s="1"/>
  <c r="J78" i="2" s="1"/>
  <c r="J79" i="2" s="1"/>
  <c r="J80" i="2" s="1"/>
  <c r="J81" i="2" s="1"/>
  <c r="J82" i="2" s="1"/>
  <c r="J83" i="2" s="1"/>
  <c r="J84" i="2" s="1"/>
  <c r="J85" i="2" s="1"/>
  <c r="J86" i="2" s="1"/>
  <c r="J87" i="2" s="1"/>
  <c r="J88" i="2" s="1"/>
  <c r="J89" i="2" s="1"/>
  <c r="J90" i="2" s="1"/>
  <c r="J91" i="2" s="1"/>
  <c r="J92" i="2" s="1"/>
  <c r="J93" i="2" s="1"/>
  <c r="J94" i="2" s="1"/>
  <c r="J95" i="2" s="1"/>
  <c r="J96" i="2" s="1"/>
  <c r="J97" i="2" s="1"/>
  <c r="J98" i="2" s="1"/>
  <c r="J99" i="2" s="1"/>
  <c r="J100" i="2" s="1"/>
  <c r="J101" i="2" s="1"/>
  <c r="L22" i="2"/>
  <c r="L102" i="2" s="1"/>
  <c r="AA22" i="2" s="1"/>
  <c r="L22" i="4"/>
  <c r="L102" i="4" s="1"/>
  <c r="AA22" i="4" s="1"/>
  <c r="J23" i="4"/>
  <c r="J24" i="4" s="1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41" i="4" s="1"/>
  <c r="J42" i="4" s="1"/>
  <c r="J43" i="4" s="1"/>
  <c r="J44" i="4" s="1"/>
  <c r="J45" i="4" s="1"/>
  <c r="J46" i="4" s="1"/>
  <c r="J47" i="4" s="1"/>
  <c r="J48" i="4" s="1"/>
  <c r="J49" i="4" s="1"/>
  <c r="J50" i="4" s="1"/>
  <c r="J51" i="4" s="1"/>
  <c r="J52" i="4" s="1"/>
  <c r="J53" i="4" s="1"/>
  <c r="J54" i="4" s="1"/>
  <c r="J55" i="4" s="1"/>
  <c r="J56" i="4" s="1"/>
  <c r="J57" i="4" s="1"/>
  <c r="J58" i="4" s="1"/>
  <c r="J59" i="4" s="1"/>
  <c r="J60" i="4" s="1"/>
  <c r="J61" i="4" s="1"/>
  <c r="J62" i="4" s="1"/>
  <c r="J63" i="4" s="1"/>
  <c r="J64" i="4" s="1"/>
  <c r="J65" i="4" s="1"/>
  <c r="J66" i="4" s="1"/>
  <c r="J67" i="4" s="1"/>
  <c r="J68" i="4" s="1"/>
  <c r="J69" i="4" s="1"/>
  <c r="J70" i="4" s="1"/>
  <c r="J71" i="4" s="1"/>
  <c r="J72" i="4" s="1"/>
  <c r="J73" i="4" s="1"/>
  <c r="J74" i="4" s="1"/>
  <c r="J75" i="4" s="1"/>
  <c r="J76" i="4" s="1"/>
  <c r="J77" i="4" s="1"/>
  <c r="J78" i="4" s="1"/>
  <c r="J79" i="4" s="1"/>
  <c r="J80" i="4" s="1"/>
  <c r="J81" i="4" s="1"/>
  <c r="J82" i="4" s="1"/>
  <c r="J83" i="4" s="1"/>
  <c r="J84" i="4" s="1"/>
  <c r="J85" i="4" s="1"/>
  <c r="J86" i="4" s="1"/>
  <c r="J87" i="4" s="1"/>
  <c r="J88" i="4" s="1"/>
  <c r="J89" i="4" s="1"/>
  <c r="J90" i="4" s="1"/>
  <c r="J91" i="4" s="1"/>
  <c r="J92" i="4" s="1"/>
  <c r="J93" i="4" s="1"/>
  <c r="J94" i="4" s="1"/>
  <c r="J95" i="4" s="1"/>
  <c r="J96" i="4" s="1"/>
  <c r="J97" i="4" s="1"/>
  <c r="J98" i="4" s="1"/>
  <c r="J99" i="4" s="1"/>
  <c r="J100" i="4" s="1"/>
  <c r="J101" i="4" s="1"/>
  <c r="R18" i="4" l="1"/>
  <c r="I18" i="4"/>
  <c r="B18" i="4"/>
  <c r="Q16" i="4"/>
  <c r="M16" i="4"/>
  <c r="M17" i="4" s="1"/>
  <c r="K16" i="4"/>
  <c r="F16" i="4"/>
  <c r="F17" i="4" s="1"/>
  <c r="Q15" i="4"/>
  <c r="M15" i="4"/>
  <c r="K15" i="4"/>
  <c r="F15" i="4"/>
  <c r="Q14" i="4"/>
  <c r="M14" i="4"/>
  <c r="K14" i="4"/>
  <c r="F14" i="4"/>
  <c r="Q13" i="4"/>
  <c r="M13" i="4"/>
  <c r="K13" i="4"/>
  <c r="F13" i="4"/>
  <c r="Q12" i="4"/>
  <c r="M12" i="4"/>
  <c r="K12" i="4"/>
  <c r="F12" i="4"/>
  <c r="Q11" i="4"/>
  <c r="M11" i="4"/>
  <c r="K11" i="4"/>
  <c r="F11" i="4"/>
  <c r="Q10" i="4"/>
  <c r="M10" i="4"/>
  <c r="K10" i="4"/>
  <c r="F10" i="4"/>
  <c r="Q9" i="4"/>
  <c r="M9" i="4"/>
  <c r="K9" i="4"/>
  <c r="F9" i="4"/>
  <c r="Q8" i="4"/>
  <c r="M8" i="4"/>
  <c r="K8" i="4"/>
  <c r="F8" i="4"/>
  <c r="Q7" i="4"/>
  <c r="M7" i="4"/>
  <c r="K7" i="4"/>
  <c r="F7" i="4"/>
  <c r="Q6" i="4"/>
  <c r="M6" i="4"/>
  <c r="K6" i="4"/>
  <c r="F6" i="4"/>
  <c r="Q5" i="4"/>
  <c r="M5" i="4"/>
  <c r="K5" i="4"/>
  <c r="F5" i="4"/>
  <c r="F18" i="4" s="1"/>
  <c r="Q4" i="4"/>
  <c r="M4" i="4"/>
  <c r="K4" i="4"/>
  <c r="M18" i="4" s="1"/>
  <c r="F4" i="4"/>
  <c r="Q3" i="4"/>
  <c r="M3" i="4"/>
  <c r="F3" i="4"/>
  <c r="R18" i="1" l="1"/>
  <c r="I18" i="1"/>
  <c r="B18" i="1"/>
  <c r="Q16" i="1"/>
  <c r="K16" i="1"/>
  <c r="F16" i="1"/>
  <c r="F17" i="1" s="1"/>
  <c r="Q15" i="1"/>
  <c r="F15" i="1"/>
  <c r="Q14" i="1"/>
  <c r="F14" i="1"/>
  <c r="Q13" i="1"/>
  <c r="F13" i="1"/>
  <c r="Q12" i="1"/>
  <c r="F12" i="1"/>
  <c r="Q11" i="1"/>
  <c r="F11" i="1"/>
  <c r="Q10" i="1"/>
  <c r="F10" i="1"/>
  <c r="Q9" i="1"/>
  <c r="F9" i="1"/>
  <c r="Q8" i="1"/>
  <c r="F8" i="1"/>
  <c r="Q7" i="1"/>
  <c r="F7" i="1"/>
  <c r="Q6" i="1"/>
  <c r="F6" i="1"/>
  <c r="Q5" i="1"/>
  <c r="F5" i="1"/>
  <c r="F18" i="1" s="1"/>
  <c r="Q4" i="1"/>
  <c r="F4" i="1"/>
  <c r="Q3" i="1"/>
  <c r="F3" i="1"/>
  <c r="M16" i="1" l="1"/>
  <c r="M17" i="1" s="1"/>
  <c r="K15" i="1"/>
  <c r="K14" i="1" l="1"/>
  <c r="M15" i="1"/>
  <c r="K13" i="1" l="1"/>
  <c r="M13" i="1" s="1"/>
  <c r="M14" i="1"/>
  <c r="K12" i="1" l="1"/>
  <c r="M12" i="1" s="1"/>
  <c r="K11" i="1" l="1"/>
  <c r="M11" i="1" s="1"/>
  <c r="K10" i="1" l="1"/>
  <c r="M10" i="1" s="1"/>
  <c r="K9" i="1" l="1"/>
  <c r="M9" i="1" s="1"/>
  <c r="K8" i="1" l="1"/>
  <c r="K7" i="1" l="1"/>
  <c r="M7" i="1"/>
  <c r="M8" i="1"/>
  <c r="K6" i="1" l="1"/>
  <c r="M6" i="1"/>
  <c r="K5" i="1" l="1"/>
  <c r="K4" i="1" l="1"/>
  <c r="M5" i="1"/>
  <c r="M18" i="1" l="1"/>
  <c r="M3" i="1"/>
  <c r="M4" i="1"/>
</calcChain>
</file>

<file path=xl/sharedStrings.xml><?xml version="1.0" encoding="utf-8"?>
<sst xmlns="http://schemas.openxmlformats.org/spreadsheetml/2006/main" count="476" uniqueCount="85">
  <si>
    <t>Maße vom Beckenrand zum Wasserspiegel ohne eingelegte Objekte</t>
  </si>
  <si>
    <t>Maße vom Beckenboden zum Wasserspiegel ohne eingelegte Objekte</t>
  </si>
  <si>
    <t>Über den Literwert des Beckeninhaltes das Maß in mm vom Beckenrand zum Flüssigkeitsspiegel bestimmen</t>
  </si>
  <si>
    <t>Maße (cm)</t>
  </si>
  <si>
    <t>Volumen</t>
  </si>
  <si>
    <t>zur Lösung</t>
  </si>
  <si>
    <t>Differenz</t>
  </si>
  <si>
    <t>vom Rand zur Lösung</t>
  </si>
  <si>
    <t>Diff:</t>
  </si>
  <si>
    <t>L 198,5 cm</t>
  </si>
  <si>
    <t>Liter =</t>
  </si>
  <si>
    <t>mm</t>
  </si>
  <si>
    <t>B 90 cm</t>
  </si>
  <si>
    <t>H 75 cm</t>
  </si>
  <si>
    <t>0</t>
  </si>
  <si>
    <t>Lösung</t>
  </si>
  <si>
    <t>Maß</t>
  </si>
  <si>
    <t>Liter</t>
  </si>
  <si>
    <t>Datum</t>
  </si>
  <si>
    <t>Maß vom Rand in mm</t>
  </si>
  <si>
    <t>Zucker-Lösung Wert in %</t>
  </si>
  <si>
    <t xml:space="preserve">PH  Wert   vor        </t>
  </si>
  <si>
    <t>ml       NaOH     Zugabe</t>
  </si>
  <si>
    <t>PH          Wert         nach</t>
  </si>
  <si>
    <t>Liter     Wasser</t>
  </si>
  <si>
    <t>kg Zucker im Wasser</t>
  </si>
  <si>
    <t>kg Zucker im Holz</t>
  </si>
  <si>
    <t>Zugabe oder Entnahme von Liter Wasser</t>
  </si>
  <si>
    <t>Zugabe von kg Zucker</t>
  </si>
  <si>
    <t>Entnahme von kg Zucker in Lösung</t>
  </si>
  <si>
    <t>kg Lösung</t>
  </si>
  <si>
    <t>T</t>
  </si>
  <si>
    <t>Parmetol Zugabe in ml</t>
  </si>
  <si>
    <t>Quartasept Zugabe in ml</t>
  </si>
  <si>
    <t>Zugabe von x Liter Konzentrat zu  60 %</t>
  </si>
  <si>
    <r>
      <rPr>
        <sz val="14"/>
        <rFont val="Symbol"/>
        <family val="1"/>
        <charset val="2"/>
      </rPr>
      <t>S</t>
    </r>
    <r>
      <rPr>
        <sz val="10"/>
        <rFont val="Arial"/>
        <family val="1"/>
        <charset val="2"/>
      </rPr>
      <t xml:space="preserve"> der Zugabe oder +- Entnahme von x Liter Wasser</t>
    </r>
  </si>
  <si>
    <r>
      <rPr>
        <sz val="14"/>
        <rFont val="Symbol"/>
        <family val="1"/>
        <charset val="2"/>
      </rPr>
      <t xml:space="preserve"> S </t>
    </r>
    <r>
      <rPr>
        <sz val="10"/>
        <rFont val="Arial"/>
        <family val="1"/>
        <charset val="2"/>
      </rPr>
      <t>der Zugabe von x kg Zucker</t>
    </r>
  </si>
  <si>
    <r>
      <rPr>
        <sz val="14"/>
        <rFont val="Symbol"/>
        <family val="1"/>
        <charset val="2"/>
      </rPr>
      <t xml:space="preserve"> S</t>
    </r>
    <r>
      <rPr>
        <sz val="10"/>
        <rFont val="Arial"/>
        <family val="1"/>
        <charset val="2"/>
      </rPr>
      <t xml:space="preserve"> der Entnahme von x kg Zucker</t>
    </r>
  </si>
  <si>
    <t>Liter Lösung zu</t>
  </si>
  <si>
    <t>% wegnehmen</t>
  </si>
  <si>
    <t/>
  </si>
  <si>
    <t>Liter Wasser dazugeben</t>
  </si>
  <si>
    <t xml:space="preserve">  Liter Konzentrat zu </t>
  </si>
  <si>
    <t>% dazugeben</t>
  </si>
  <si>
    <t>Zugabe von x Liter Konzentrat zu  50 %</t>
  </si>
  <si>
    <t xml:space="preserve">2. Frage </t>
  </si>
  <si>
    <t xml:space="preserve">sind 950 Liter </t>
  </si>
  <si>
    <t xml:space="preserve">Zuckerlösung von 15% enthalten. </t>
  </si>
  <si>
    <t xml:space="preserve">Es sollte Zuckerlösung von  50% </t>
  </si>
  <si>
    <t xml:space="preserve">dazugegeben werden, so dass am Ende im Becken 1000 Liter 20%iger Zuckerlösung sind. </t>
  </si>
  <si>
    <t xml:space="preserve">Wieviel Liter der 15% Lösung  </t>
  </si>
  <si>
    <t xml:space="preserve">muss abgelassen werden und wieviel Liter der 50% Lösung dazugegeben </t>
  </si>
  <si>
    <t xml:space="preserve">werden um die 1000 Liter zu 20% zu erhalten? </t>
  </si>
  <si>
    <t xml:space="preserve">Wieviel kg Zucker sind dafür notwendig? </t>
  </si>
  <si>
    <t xml:space="preserve">Für Naßholzkonservierung musste ich oftmals Zuckerlösungen </t>
  </si>
  <si>
    <t xml:space="preserve">von 15%, in Stufen von 5%-10% auf eine Konzentration zu 60% erhöhen. Dazu </t>
  </si>
  <si>
    <t xml:space="preserve">Nachdem ich schon einmal mit gute-mathe-fragen erstklassige </t>
  </si>
  <si>
    <t xml:space="preserve">Erfahrung machte wende ich mich wieder an dieses Forum und verbleibe mit bestem </t>
  </si>
  <si>
    <t xml:space="preserve">Dank in voraus mit freundlichen Grüßen </t>
  </si>
  <si>
    <t xml:space="preserve">1.       </t>
  </si>
  <si>
    <t xml:space="preserve">Frage </t>
  </si>
  <si>
    <t xml:space="preserve">sind 600 Liter Zuckerlösung von 15% enthalten. (ganz gewöhnlicher </t>
  </si>
  <si>
    <t xml:space="preserve">Es sollte Zuckerlösung von max. 60% dazugegeben werden, so dass </t>
  </si>
  <si>
    <t xml:space="preserve">am Ende im Becken 1000 Liter 20%iger Zuckerlösung vorhanden sind. </t>
  </si>
  <si>
    <t xml:space="preserve">Wieviel Liter neue Lösung und in welcher </t>
  </si>
  <si>
    <t xml:space="preserve">Konzentration muss diese zubereitet werden, um möglichst restlos die 1000 </t>
  </si>
  <si>
    <t xml:space="preserve">Liter zu 20% zu erhalten? </t>
  </si>
  <si>
    <t xml:space="preserve">Wieviel kg Zucker sind notwendig? </t>
  </si>
  <si>
    <t>Günther Niederwanger</t>
  </si>
  <si>
    <t>1.1</t>
  </si>
  <si>
    <t>1.2</t>
  </si>
  <si>
    <t>Die Lösungen immer bei normaler Raumtemperator von 20° C</t>
  </si>
  <si>
    <t>Liter-Probe</t>
  </si>
  <si>
    <t>Zugabe von x Liter Konzentrat zu       ? %</t>
  </si>
  <si>
    <t>Entnahme von x Liter Lösung oder (und) Zugabe von x Liter Wasser</t>
  </si>
  <si>
    <t xml:space="preserve">In einem Becken mit einem Fassungsvermögen von 1300 Liter </t>
  </si>
  <si>
    <t xml:space="preserve">Speisezucker γ = 1,58) </t>
  </si>
  <si>
    <t xml:space="preserve">erstellte ich mir in EXCEL ein Makroprogramm um dieses Problem mit der </t>
  </si>
  <si>
    <t>Iterationsmethode zu lösen. (Das auch ausgezeichnet funktionierte).</t>
  </si>
  <si>
    <t>Wenn ich es auch nicht mehr benötige, interessiert es mich trotzdem, ob es eine mathematische Formel gibt</t>
  </si>
  <si>
    <t>dieses Problem direkt zu lösen.</t>
  </si>
  <si>
    <t>Das Problem besteht darin, daß ich zur Bestimmung der Füllhöhe vom Behälter ein Raummaß (Liter) benötige,</t>
  </si>
  <si>
    <t xml:space="preserve">jedoch im Zuckerkonzentrat das Verhältnis Wasser zu Zucker nicht nach der Menge (Liter), sondern nach der Masse (Kg) gemessen wird. </t>
  </si>
  <si>
    <t xml:space="preserve">Außerdem löst sich der Zucker im Wasser (bei 20° C) nur bis zu 66,386 Gewichts-% </t>
  </si>
  <si>
    <t>und ich kann die Konzentration der Zuckerlösung nur durch Beigabe von gelöstem Zucker erhöhen.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</si>
</sst>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d/m/yyyy;@"/>
  </numFmts>
  <fonts count="1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10"/>
      <color indexed="38"/>
      <name val="Arial"/>
      <family val="2"/>
    </font>
    <font>
      <sz val="10"/>
      <color indexed="48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0"/>
      <name val="Symbol"/>
      <family val="1"/>
      <charset val="2"/>
    </font>
    <font>
      <sz val="14"/>
      <name val="Arial"/>
      <family val="2"/>
    </font>
    <font>
      <sz val="10"/>
      <name val="Arial"/>
      <family val="1"/>
      <charset val="2"/>
    </font>
    <font>
      <sz val="14"/>
      <name val="Symbol"/>
      <family val="1"/>
      <charset val="2"/>
    </font>
    <font>
      <b/>
      <sz val="10"/>
      <color indexed="48"/>
      <name val="Arial"/>
      <family val="2"/>
    </font>
    <font>
      <b/>
      <sz val="10"/>
      <color indexed="19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4">
    <xf numFmtId="0" fontId="0" fillId="0" borderId="0" xfId="0"/>
    <xf numFmtId="2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4" fillId="0" borderId="5" xfId="0" applyFont="1" applyBorder="1" applyAlignment="1">
      <alignment horizontal="center"/>
    </xf>
    <xf numFmtId="164" fontId="3" fillId="0" borderId="3" xfId="0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8" xfId="0" applyBorder="1"/>
    <xf numFmtId="164" fontId="3" fillId="0" borderId="5" xfId="0" applyNumberFormat="1" applyFont="1" applyBorder="1" applyAlignment="1">
      <alignment horizontal="center"/>
    </xf>
    <xf numFmtId="2" fontId="5" fillId="0" borderId="0" xfId="0" applyNumberFormat="1" applyFont="1" applyAlignment="1">
      <alignment horizontal="center"/>
    </xf>
    <xf numFmtId="2" fontId="6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4" fillId="0" borderId="5" xfId="0" applyFont="1" applyBorder="1"/>
    <xf numFmtId="0" fontId="0" fillId="0" borderId="10" xfId="0" applyBorder="1"/>
    <xf numFmtId="0" fontId="0" fillId="0" borderId="11" xfId="0" applyBorder="1" applyAlignment="1">
      <alignment horizontal="right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64" fontId="3" fillId="0" borderId="14" xfId="0" applyNumberFormat="1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5" xfId="0" applyBorder="1"/>
    <xf numFmtId="0" fontId="0" fillId="0" borderId="20" xfId="0" applyBorder="1" applyAlignment="1">
      <alignment horizontal="right"/>
    </xf>
    <xf numFmtId="0" fontId="0" fillId="0" borderId="16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right"/>
    </xf>
    <xf numFmtId="0" fontId="0" fillId="0" borderId="24" xfId="0" applyBorder="1" applyAlignment="1">
      <alignment horizontal="right"/>
    </xf>
    <xf numFmtId="0" fontId="0" fillId="0" borderId="22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1" fontId="0" fillId="0" borderId="23" xfId="0" applyNumberFormat="1" applyBorder="1" applyAlignment="1">
      <alignment horizontal="right"/>
    </xf>
    <xf numFmtId="0" fontId="0" fillId="2" borderId="23" xfId="0" applyFill="1" applyBorder="1" applyAlignment="1">
      <alignment horizontal="center"/>
    </xf>
    <xf numFmtId="1" fontId="8" fillId="2" borderId="6" xfId="0" applyNumberFormat="1" applyFont="1" applyFill="1" applyBorder="1" applyAlignment="1">
      <alignment horizontal="center"/>
    </xf>
    <xf numFmtId="0" fontId="0" fillId="0" borderId="9" xfId="0" applyBorder="1" applyAlignment="1">
      <alignment horizontal="right"/>
    </xf>
    <xf numFmtId="1" fontId="8" fillId="3" borderId="6" xfId="0" applyNumberFormat="1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164" fontId="9" fillId="0" borderId="25" xfId="0" applyNumberFormat="1" applyFont="1" applyBorder="1" applyAlignment="1">
      <alignment horizontal="center"/>
    </xf>
    <xf numFmtId="0" fontId="4" fillId="4" borderId="23" xfId="0" applyFont="1" applyFill="1" applyBorder="1" applyAlignment="1">
      <alignment horizontal="center"/>
    </xf>
    <xf numFmtId="2" fontId="8" fillId="4" borderId="6" xfId="0" applyNumberFormat="1" applyFont="1" applyFill="1" applyBorder="1" applyAlignment="1">
      <alignment horizontal="center"/>
    </xf>
    <xf numFmtId="1" fontId="8" fillId="5" borderId="6" xfId="0" applyNumberFormat="1" applyFont="1" applyFill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2" fontId="6" fillId="0" borderId="34" xfId="0" applyNumberFormat="1" applyFont="1" applyBorder="1" applyAlignment="1">
      <alignment horizontal="center" vertical="center" wrapText="1"/>
    </xf>
    <xf numFmtId="2" fontId="3" fillId="0" borderId="34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2" fontId="4" fillId="0" borderId="30" xfId="0" applyNumberFormat="1" applyFont="1" applyBorder="1" applyAlignment="1">
      <alignment horizontal="center" vertical="center" wrapText="1"/>
    </xf>
    <xf numFmtId="2" fontId="0" fillId="0" borderId="33" xfId="0" applyNumberFormat="1" applyBorder="1" applyAlignment="1">
      <alignment horizontal="center" vertical="center" wrapText="1"/>
    </xf>
    <xf numFmtId="2" fontId="7" fillId="0" borderId="34" xfId="0" applyNumberFormat="1" applyFont="1" applyBorder="1" applyAlignment="1">
      <alignment horizontal="center" vertical="center" wrapText="1"/>
    </xf>
    <xf numFmtId="2" fontId="12" fillId="0" borderId="31" xfId="0" applyNumberFormat="1" applyFont="1" applyBorder="1" applyAlignment="1">
      <alignment horizontal="center" vertical="center" wrapText="1"/>
    </xf>
    <xf numFmtId="2" fontId="12" fillId="0" borderId="39" xfId="0" applyNumberFormat="1" applyFont="1" applyBorder="1" applyAlignment="1">
      <alignment horizontal="center" vertical="center" wrapText="1"/>
    </xf>
    <xf numFmtId="2" fontId="12" fillId="0" borderId="32" xfId="0" applyNumberFormat="1" applyFont="1" applyBorder="1" applyAlignment="1">
      <alignment horizontal="center" vertical="center" wrapText="1"/>
    </xf>
    <xf numFmtId="14" fontId="0" fillId="0" borderId="40" xfId="0" applyNumberFormat="1" applyBorder="1" applyAlignment="1">
      <alignment horizontal="center"/>
    </xf>
    <xf numFmtId="2" fontId="6" fillId="0" borderId="44" xfId="0" applyNumberFormat="1" applyFont="1" applyBorder="1" applyAlignment="1">
      <alignment horizontal="center"/>
    </xf>
    <xf numFmtId="2" fontId="3" fillId="0" borderId="44" xfId="0" applyNumberFormat="1" applyFont="1" applyBorder="1" applyAlignment="1">
      <alignment horizontal="center"/>
    </xf>
    <xf numFmtId="2" fontId="3" fillId="0" borderId="45" xfId="0" applyNumberFormat="1" applyFont="1" applyBorder="1" applyAlignment="1">
      <alignment horizontal="center"/>
    </xf>
    <xf numFmtId="2" fontId="14" fillId="0" borderId="27" xfId="0" applyNumberFormat="1" applyFont="1" applyBorder="1" applyAlignment="1">
      <alignment horizontal="center"/>
    </xf>
    <xf numFmtId="2" fontId="9" fillId="0" borderId="29" xfId="0" applyNumberFormat="1" applyFont="1" applyBorder="1" applyAlignment="1">
      <alignment horizontal="center"/>
    </xf>
    <xf numFmtId="1" fontId="0" fillId="4" borderId="15" xfId="0" applyNumberFormat="1" applyFill="1" applyBorder="1" applyAlignment="1">
      <alignment horizontal="center"/>
    </xf>
    <xf numFmtId="0" fontId="0" fillId="4" borderId="46" xfId="0" applyFill="1" applyBorder="1" applyAlignment="1">
      <alignment horizontal="left"/>
    </xf>
    <xf numFmtId="0" fontId="0" fillId="4" borderId="46" xfId="0" applyFill="1" applyBorder="1" applyAlignment="1">
      <alignment horizontal="center"/>
    </xf>
    <xf numFmtId="0" fontId="0" fillId="4" borderId="20" xfId="0" applyFill="1" applyBorder="1" applyAlignment="1">
      <alignment horizontal="left"/>
    </xf>
    <xf numFmtId="1" fontId="0" fillId="4" borderId="16" xfId="0" applyNumberFormat="1" applyFill="1" applyBorder="1" applyAlignment="1">
      <alignment horizontal="center"/>
    </xf>
    <xf numFmtId="1" fontId="0" fillId="4" borderId="46" xfId="0" applyNumberFormat="1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2" fontId="14" fillId="0" borderId="24" xfId="0" applyNumberFormat="1" applyFont="1" applyBorder="1" applyAlignment="1">
      <alignment horizontal="center"/>
    </xf>
    <xf numFmtId="2" fontId="9" fillId="0" borderId="22" xfId="0" applyNumberFormat="1" applyFont="1" applyBorder="1" applyAlignment="1">
      <alignment horizontal="center"/>
    </xf>
    <xf numFmtId="2" fontId="9" fillId="0" borderId="28" xfId="0" applyNumberFormat="1" applyFont="1" applyBorder="1" applyAlignment="1">
      <alignment horizontal="center"/>
    </xf>
    <xf numFmtId="166" fontId="0" fillId="0" borderId="47" xfId="0" applyNumberFormat="1" applyBorder="1" applyAlignment="1">
      <alignment horizontal="center"/>
    </xf>
    <xf numFmtId="0" fontId="0" fillId="6" borderId="48" xfId="0" applyFill="1" applyBorder="1" applyAlignment="1">
      <alignment horizontal="center"/>
    </xf>
    <xf numFmtId="1" fontId="0" fillId="2" borderId="48" xfId="0" applyNumberFormat="1" applyFill="1" applyBorder="1" applyAlignment="1">
      <alignment horizontal="center"/>
    </xf>
    <xf numFmtId="164" fontId="0" fillId="0" borderId="49" xfId="0" applyNumberFormat="1" applyBorder="1" applyAlignment="1">
      <alignment horizontal="center"/>
    </xf>
    <xf numFmtId="164" fontId="0" fillId="0" borderId="50" xfId="0" applyNumberFormat="1" applyBorder="1" applyAlignment="1">
      <alignment horizontal="center"/>
    </xf>
    <xf numFmtId="1" fontId="15" fillId="0" borderId="51" xfId="0" applyNumberFormat="1" applyFont="1" applyBorder="1" applyAlignment="1">
      <alignment horizontal="center"/>
    </xf>
    <xf numFmtId="164" fontId="0" fillId="0" borderId="51" xfId="0" applyNumberFormat="1" applyBorder="1" applyAlignment="1">
      <alignment horizontal="center"/>
    </xf>
    <xf numFmtId="2" fontId="6" fillId="0" borderId="51" xfId="0" applyNumberFormat="1" applyFont="1" applyBorder="1" applyAlignment="1">
      <alignment horizontal="center"/>
    </xf>
    <xf numFmtId="2" fontId="3" fillId="0" borderId="48" xfId="0" applyNumberFormat="1" applyFont="1" applyBorder="1" applyAlignment="1">
      <alignment horizontal="center"/>
    </xf>
    <xf numFmtId="2" fontId="3" fillId="0" borderId="52" xfId="0" applyNumberFormat="1" applyFont="1" applyBorder="1" applyAlignment="1">
      <alignment horizontal="center"/>
    </xf>
    <xf numFmtId="2" fontId="14" fillId="0" borderId="18" xfId="0" applyNumberFormat="1" applyFont="1" applyBorder="1" applyAlignment="1">
      <alignment horizontal="center"/>
    </xf>
    <xf numFmtId="2" fontId="9" fillId="0" borderId="19" xfId="0" applyNumberFormat="1" applyFont="1" applyBorder="1" applyAlignment="1">
      <alignment horizontal="center"/>
    </xf>
    <xf numFmtId="1" fontId="3" fillId="0" borderId="50" xfId="0" applyNumberFormat="1" applyFont="1" applyBorder="1" applyAlignment="1">
      <alignment horizontal="center"/>
    </xf>
    <xf numFmtId="2" fontId="0" fillId="0" borderId="47" xfId="0" applyNumberFormat="1" applyBorder="1" applyAlignment="1">
      <alignment horizontal="center"/>
    </xf>
    <xf numFmtId="165" fontId="0" fillId="0" borderId="12" xfId="0" applyNumberFormat="1" applyBorder="1" applyAlignment="1">
      <alignment horizontal="center"/>
    </xf>
    <xf numFmtId="0" fontId="0" fillId="0" borderId="51" xfId="0" applyBorder="1" applyAlignment="1">
      <alignment horizontal="left"/>
    </xf>
    <xf numFmtId="166" fontId="0" fillId="0" borderId="17" xfId="0" applyNumberFormat="1" applyBorder="1" applyAlignment="1">
      <alignment horizontal="center"/>
    </xf>
    <xf numFmtId="0" fontId="0" fillId="6" borderId="18" xfId="0" applyFill="1" applyBorder="1" applyAlignment="1">
      <alignment horizontal="center"/>
    </xf>
    <xf numFmtId="1" fontId="0" fillId="2" borderId="18" xfId="0" applyNumberFormat="1" applyFill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164" fontId="0" fillId="0" borderId="46" xfId="0" applyNumberFormat="1" applyBorder="1" applyAlignment="1">
      <alignment horizontal="center"/>
    </xf>
    <xf numFmtId="1" fontId="15" fillId="0" borderId="52" xfId="0" applyNumberFormat="1" applyFont="1" applyBorder="1" applyAlignment="1">
      <alignment horizontal="center"/>
    </xf>
    <xf numFmtId="164" fontId="0" fillId="0" borderId="52" xfId="0" applyNumberFormat="1" applyBorder="1" applyAlignment="1">
      <alignment horizontal="center"/>
    </xf>
    <xf numFmtId="2" fontId="6" fillId="0" borderId="52" xfId="0" applyNumberFormat="1" applyFont="1" applyBorder="1" applyAlignment="1">
      <alignment horizontal="center"/>
    </xf>
    <xf numFmtId="2" fontId="3" fillId="0" borderId="18" xfId="0" applyNumberFormat="1" applyFont="1" applyBorder="1" applyAlignment="1">
      <alignment horizontal="center"/>
    </xf>
    <xf numFmtId="2" fontId="0" fillId="0" borderId="17" xfId="0" applyNumberFormat="1" applyBorder="1" applyAlignment="1">
      <alignment horizontal="center"/>
    </xf>
    <xf numFmtId="165" fontId="0" fillId="0" borderId="16" xfId="0" applyNumberFormat="1" applyBorder="1" applyAlignment="1">
      <alignment horizontal="center"/>
    </xf>
    <xf numFmtId="0" fontId="0" fillId="0" borderId="52" xfId="0" applyBorder="1" applyAlignment="1">
      <alignment horizontal="left"/>
    </xf>
    <xf numFmtId="2" fontId="0" fillId="0" borderId="15" xfId="0" applyNumberFormat="1" applyBorder="1" applyAlignment="1">
      <alignment horizontal="center"/>
    </xf>
    <xf numFmtId="0" fontId="0" fillId="0" borderId="23" xfId="0" applyBorder="1" applyAlignment="1">
      <alignment horizontal="center"/>
    </xf>
    <xf numFmtId="166" fontId="0" fillId="0" borderId="0" xfId="0" applyNumberFormat="1"/>
    <xf numFmtId="1" fontId="15" fillId="0" borderId="44" xfId="0" applyNumberFormat="1" applyFont="1" applyBorder="1" applyAlignment="1">
      <alignment horizontal="center"/>
    </xf>
    <xf numFmtId="2" fontId="15" fillId="0" borderId="44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165" fontId="0" fillId="0" borderId="0" xfId="0" applyNumberFormat="1" applyAlignment="1">
      <alignment horizontal="center"/>
    </xf>
    <xf numFmtId="1" fontId="0" fillId="0" borderId="0" xfId="0" applyNumberFormat="1" applyAlignment="1">
      <alignment horizontal="left"/>
    </xf>
    <xf numFmtId="1" fontId="1" fillId="4" borderId="16" xfId="0" applyNumberFormat="1" applyFont="1" applyFill="1" applyBorder="1" applyAlignment="1">
      <alignment horizontal="center"/>
    </xf>
    <xf numFmtId="0" fontId="1" fillId="4" borderId="46" xfId="0" applyFont="1" applyFill="1" applyBorder="1" applyAlignment="1">
      <alignment horizontal="center"/>
    </xf>
    <xf numFmtId="1" fontId="1" fillId="4" borderId="46" xfId="0" applyNumberFormat="1" applyFont="1" applyFill="1" applyBorder="1" applyAlignment="1">
      <alignment horizontal="center"/>
    </xf>
    <xf numFmtId="0" fontId="1" fillId="4" borderId="21" xfId="0" applyFont="1" applyFill="1" applyBorder="1" applyAlignment="1">
      <alignment horizontal="center"/>
    </xf>
    <xf numFmtId="1" fontId="1" fillId="7" borderId="15" xfId="0" applyNumberFormat="1" applyFont="1" applyFill="1" applyBorder="1" applyAlignment="1">
      <alignment horizontal="center"/>
    </xf>
    <xf numFmtId="0" fontId="1" fillId="7" borderId="46" xfId="0" applyFont="1" applyFill="1" applyBorder="1" applyAlignment="1">
      <alignment horizontal="left"/>
    </xf>
    <xf numFmtId="0" fontId="1" fillId="7" borderId="46" xfId="0" applyFont="1" applyFill="1" applyBorder="1" applyAlignment="1">
      <alignment horizontal="center"/>
    </xf>
    <xf numFmtId="0" fontId="1" fillId="7" borderId="20" xfId="0" applyFont="1" applyFill="1" applyBorder="1" applyAlignment="1">
      <alignment horizontal="left"/>
    </xf>
    <xf numFmtId="1" fontId="1" fillId="8" borderId="15" xfId="0" applyNumberFormat="1" applyFont="1" applyFill="1" applyBorder="1" applyAlignment="1">
      <alignment horizontal="center"/>
    </xf>
    <xf numFmtId="0" fontId="1" fillId="8" borderId="46" xfId="0" applyFont="1" applyFill="1" applyBorder="1" applyAlignment="1">
      <alignment horizontal="left"/>
    </xf>
    <xf numFmtId="0" fontId="1" fillId="8" borderId="46" xfId="0" applyFont="1" applyFill="1" applyBorder="1" applyAlignment="1">
      <alignment horizontal="center"/>
    </xf>
    <xf numFmtId="0" fontId="1" fillId="8" borderId="20" xfId="0" applyFont="1" applyFill="1" applyBorder="1" applyAlignment="1">
      <alignment horizontal="left"/>
    </xf>
    <xf numFmtId="1" fontId="1" fillId="8" borderId="16" xfId="0" applyNumberFormat="1" applyFont="1" applyFill="1" applyBorder="1" applyAlignment="1">
      <alignment horizontal="center"/>
    </xf>
    <xf numFmtId="0" fontId="1" fillId="8" borderId="21" xfId="0" applyFont="1" applyFill="1" applyBorder="1" applyAlignment="1">
      <alignment horizontal="center"/>
    </xf>
    <xf numFmtId="0" fontId="16" fillId="0" borderId="0" xfId="0" applyFont="1"/>
    <xf numFmtId="49" fontId="0" fillId="0" borderId="0" xfId="0" applyNumberFormat="1" applyAlignment="1">
      <alignment horizontal="center"/>
    </xf>
    <xf numFmtId="0" fontId="17" fillId="0" borderId="0" xfId="0" applyFont="1"/>
    <xf numFmtId="2" fontId="1" fillId="8" borderId="46" xfId="0" applyNumberFormat="1" applyFont="1" applyFill="1" applyBorder="1" applyAlignment="1">
      <alignment horizontal="center"/>
    </xf>
    <xf numFmtId="1" fontId="1" fillId="4" borderId="15" xfId="0" applyNumberFormat="1" applyFont="1" applyFill="1" applyBorder="1" applyAlignment="1">
      <alignment horizontal="center"/>
    </xf>
    <xf numFmtId="0" fontId="1" fillId="4" borderId="46" xfId="0" applyFont="1" applyFill="1" applyBorder="1" applyAlignment="1">
      <alignment horizontal="left"/>
    </xf>
    <xf numFmtId="0" fontId="1" fillId="4" borderId="20" xfId="0" applyFont="1" applyFill="1" applyBorder="1" applyAlignment="1">
      <alignment horizontal="left"/>
    </xf>
    <xf numFmtId="1" fontId="1" fillId="0" borderId="15" xfId="0" applyNumberFormat="1" applyFont="1" applyBorder="1" applyAlignment="1">
      <alignment horizontal="center"/>
    </xf>
    <xf numFmtId="0" fontId="1" fillId="0" borderId="46" xfId="0" applyFont="1" applyBorder="1" applyAlignment="1">
      <alignment horizontal="left"/>
    </xf>
    <xf numFmtId="0" fontId="1" fillId="0" borderId="46" xfId="0" applyFont="1" applyBorder="1" applyAlignment="1">
      <alignment horizontal="center"/>
    </xf>
    <xf numFmtId="0" fontId="1" fillId="0" borderId="20" xfId="0" applyFont="1" applyBorder="1" applyAlignment="1">
      <alignment horizontal="left"/>
    </xf>
    <xf numFmtId="1" fontId="1" fillId="0" borderId="16" xfId="0" applyNumberFormat="1" applyFont="1" applyBorder="1" applyAlignment="1">
      <alignment horizontal="center"/>
    </xf>
    <xf numFmtId="1" fontId="1" fillId="0" borderId="46" xfId="0" applyNumberFormat="1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1" fontId="1" fillId="0" borderId="23" xfId="0" applyNumberFormat="1" applyFont="1" applyBorder="1" applyAlignment="1">
      <alignment horizontal="center"/>
    </xf>
    <xf numFmtId="0" fontId="1" fillId="0" borderId="53" xfId="0" applyFont="1" applyBorder="1" applyAlignment="1">
      <alignment horizontal="left"/>
    </xf>
    <xf numFmtId="0" fontId="1" fillId="0" borderId="53" xfId="0" applyFont="1" applyBorder="1" applyAlignment="1">
      <alignment horizontal="center"/>
    </xf>
    <xf numFmtId="0" fontId="1" fillId="0" borderId="24" xfId="0" applyFont="1" applyBorder="1" applyAlignment="1">
      <alignment horizontal="left"/>
    </xf>
    <xf numFmtId="1" fontId="1" fillId="0" borderId="22" xfId="0" applyNumberFormat="1" applyFont="1" applyBorder="1" applyAlignment="1">
      <alignment horizontal="center"/>
    </xf>
    <xf numFmtId="1" fontId="1" fillId="0" borderId="53" xfId="0" applyNumberFormat="1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1" fontId="8" fillId="4" borderId="16" xfId="0" applyNumberFormat="1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/>
    </xf>
    <xf numFmtId="1" fontId="8" fillId="4" borderId="46" xfId="0" applyNumberFormat="1" applyFont="1" applyFill="1" applyBorder="1" applyAlignment="1">
      <alignment horizontal="center"/>
    </xf>
    <xf numFmtId="0" fontId="8" fillId="4" borderId="21" xfId="0" applyFont="1" applyFill="1" applyBorder="1" applyAlignment="1">
      <alignment horizontal="center"/>
    </xf>
    <xf numFmtId="1" fontId="8" fillId="7" borderId="15" xfId="0" applyNumberFormat="1" applyFont="1" applyFill="1" applyBorder="1" applyAlignment="1">
      <alignment horizontal="center"/>
    </xf>
    <xf numFmtId="0" fontId="8" fillId="7" borderId="46" xfId="0" applyFont="1" applyFill="1" applyBorder="1" applyAlignment="1">
      <alignment horizontal="left"/>
    </xf>
    <xf numFmtId="0" fontId="8" fillId="7" borderId="46" xfId="0" applyFont="1" applyFill="1" applyBorder="1" applyAlignment="1">
      <alignment horizontal="center"/>
    </xf>
    <xf numFmtId="0" fontId="8" fillId="7" borderId="20" xfId="0" applyFont="1" applyFill="1" applyBorder="1" applyAlignment="1">
      <alignment horizontal="left"/>
    </xf>
    <xf numFmtId="1" fontId="8" fillId="0" borderId="15" xfId="0" applyNumberFormat="1" applyFont="1" applyBorder="1" applyAlignment="1">
      <alignment horizontal="center"/>
    </xf>
    <xf numFmtId="0" fontId="8" fillId="0" borderId="46" xfId="0" applyFont="1" applyBorder="1" applyAlignment="1">
      <alignment horizontal="left"/>
    </xf>
    <xf numFmtId="0" fontId="8" fillId="0" borderId="46" xfId="0" applyFont="1" applyBorder="1" applyAlignment="1">
      <alignment horizontal="center"/>
    </xf>
    <xf numFmtId="0" fontId="8" fillId="0" borderId="20" xfId="0" applyFont="1" applyBorder="1" applyAlignment="1">
      <alignment horizontal="left"/>
    </xf>
    <xf numFmtId="1" fontId="8" fillId="0" borderId="16" xfId="0" applyNumberFormat="1" applyFont="1" applyBorder="1" applyAlignment="1">
      <alignment horizontal="center"/>
    </xf>
    <xf numFmtId="1" fontId="8" fillId="0" borderId="46" xfId="0" applyNumberFormat="1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1" fontId="8" fillId="0" borderId="23" xfId="0" applyNumberFormat="1" applyFont="1" applyBorder="1" applyAlignment="1">
      <alignment horizontal="center"/>
    </xf>
    <xf numFmtId="0" fontId="8" fillId="0" borderId="53" xfId="0" applyFont="1" applyBorder="1" applyAlignment="1">
      <alignment horizontal="left"/>
    </xf>
    <xf numFmtId="0" fontId="8" fillId="0" borderId="53" xfId="0" applyFont="1" applyBorder="1" applyAlignment="1">
      <alignment horizontal="center"/>
    </xf>
    <xf numFmtId="0" fontId="8" fillId="0" borderId="24" xfId="0" applyFont="1" applyBorder="1" applyAlignment="1">
      <alignment horizontal="left"/>
    </xf>
    <xf numFmtId="1" fontId="8" fillId="0" borderId="22" xfId="0" applyNumberFormat="1" applyFont="1" applyBorder="1" applyAlignment="1">
      <alignment horizontal="center"/>
    </xf>
    <xf numFmtId="1" fontId="8" fillId="0" borderId="53" xfId="0" applyNumberFormat="1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1" fontId="8" fillId="8" borderId="15" xfId="0" applyNumberFormat="1" applyFont="1" applyFill="1" applyBorder="1" applyAlignment="1">
      <alignment horizontal="center"/>
    </xf>
    <xf numFmtId="0" fontId="8" fillId="8" borderId="46" xfId="0" applyFont="1" applyFill="1" applyBorder="1" applyAlignment="1">
      <alignment horizontal="left"/>
    </xf>
    <xf numFmtId="0" fontId="8" fillId="8" borderId="46" xfId="0" applyFont="1" applyFill="1" applyBorder="1" applyAlignment="1">
      <alignment horizontal="center"/>
    </xf>
    <xf numFmtId="0" fontId="8" fillId="8" borderId="20" xfId="0" applyFont="1" applyFill="1" applyBorder="1" applyAlignment="1">
      <alignment horizontal="left"/>
    </xf>
    <xf numFmtId="1" fontId="8" fillId="8" borderId="16" xfId="0" applyNumberFormat="1" applyFont="1" applyFill="1" applyBorder="1" applyAlignment="1">
      <alignment horizontal="center"/>
    </xf>
    <xf numFmtId="1" fontId="8" fillId="8" borderId="46" xfId="0" applyNumberFormat="1" applyFont="1" applyFill="1" applyBorder="1" applyAlignment="1">
      <alignment horizontal="center"/>
    </xf>
    <xf numFmtId="0" fontId="8" fillId="8" borderId="21" xfId="0" applyFont="1" applyFill="1" applyBorder="1" applyAlignment="1">
      <alignment horizontal="center"/>
    </xf>
    <xf numFmtId="2" fontId="9" fillId="0" borderId="54" xfId="0" applyNumberFormat="1" applyFont="1" applyBorder="1" applyAlignment="1">
      <alignment horizontal="center"/>
    </xf>
    <xf numFmtId="0" fontId="8" fillId="0" borderId="55" xfId="0" applyFont="1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56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0" fillId="0" borderId="31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164" fontId="0" fillId="0" borderId="33" xfId="0" applyNumberFormat="1" applyBorder="1" applyAlignment="1">
      <alignment horizontal="center" vertical="center" wrapText="1"/>
    </xf>
    <xf numFmtId="164" fontId="0" fillId="0" borderId="43" xfId="0" applyNumberFormat="1" applyBorder="1" applyAlignment="1">
      <alignment horizontal="center" vertical="center" wrapText="1"/>
    </xf>
    <xf numFmtId="164" fontId="0" fillId="0" borderId="34" xfId="0" applyNumberFormat="1" applyBorder="1" applyAlignment="1">
      <alignment horizontal="center" vertical="center" wrapText="1"/>
    </xf>
    <xf numFmtId="164" fontId="0" fillId="0" borderId="44" xfId="0" applyNumberFormat="1" applyBorder="1" applyAlignment="1">
      <alignment horizontal="center" vertical="center" wrapText="1"/>
    </xf>
    <xf numFmtId="2" fontId="5" fillId="0" borderId="34" xfId="0" applyNumberFormat="1" applyFont="1" applyBorder="1" applyAlignment="1">
      <alignment horizontal="center" vertical="center" wrapText="1"/>
    </xf>
    <xf numFmtId="2" fontId="5" fillId="0" borderId="44" xfId="0" applyNumberFormat="1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4" fontId="0" fillId="0" borderId="45" xfId="0" applyNumberFormat="1" applyBorder="1" applyAlignment="1">
      <alignment horizontal="center" vertical="center" wrapText="1"/>
    </xf>
    <xf numFmtId="2" fontId="0" fillId="0" borderId="31" xfId="0" applyNumberFormat="1" applyBorder="1" applyAlignment="1">
      <alignment horizontal="center" vertical="center" wrapText="1"/>
    </xf>
    <xf numFmtId="2" fontId="0" fillId="0" borderId="41" xfId="0" applyNumberFormat="1" applyBorder="1" applyAlignment="1">
      <alignment horizontal="center" vertical="center" wrapText="1"/>
    </xf>
    <xf numFmtId="165" fontId="10" fillId="0" borderId="33" xfId="0" applyNumberFormat="1" applyFont="1" applyBorder="1" applyAlignment="1">
      <alignment horizontal="center" vertical="center"/>
    </xf>
    <xf numFmtId="165" fontId="10" fillId="0" borderId="43" xfId="0" applyNumberFormat="1" applyFont="1" applyBorder="1" applyAlignment="1">
      <alignment horizontal="center" vertical="center"/>
    </xf>
    <xf numFmtId="0" fontId="0" fillId="0" borderId="34" xfId="0" applyBorder="1" applyAlignment="1">
      <alignment horizontal="center" vertical="center" textRotation="90" wrapText="1"/>
    </xf>
    <xf numFmtId="0" fontId="0" fillId="0" borderId="44" xfId="0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textRotation="90" wrapText="1"/>
    </xf>
    <xf numFmtId="0" fontId="0" fillId="0" borderId="45" xfId="0" applyBorder="1" applyAlignment="1">
      <alignment horizontal="center" vertical="center" textRotation="90" wrapText="1"/>
    </xf>
    <xf numFmtId="2" fontId="11" fillId="0" borderId="35" xfId="0" applyNumberFormat="1" applyFont="1" applyBorder="1" applyAlignment="1">
      <alignment horizontal="center" vertical="center" wrapText="1"/>
    </xf>
    <xf numFmtId="2" fontId="11" fillId="0" borderId="36" xfId="0" applyNumberFormat="1" applyFont="1" applyBorder="1" applyAlignment="1">
      <alignment horizontal="center" vertical="center" wrapText="1"/>
    </xf>
    <xf numFmtId="2" fontId="11" fillId="0" borderId="37" xfId="0" applyNumberFormat="1" applyFont="1" applyBorder="1" applyAlignment="1">
      <alignment horizontal="center" vertical="center" wrapText="1"/>
    </xf>
    <xf numFmtId="2" fontId="11" fillId="0" borderId="38" xfId="0" applyNumberFormat="1" applyFont="1" applyBorder="1" applyAlignment="1">
      <alignment horizontal="center" vertical="center" wrapText="1"/>
    </xf>
    <xf numFmtId="2" fontId="11" fillId="0" borderId="3" xfId="0" applyNumberFormat="1" applyFont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D6BAF-6224-4D87-B01B-AA36EC762A12}">
  <dimension ref="A1:B52"/>
  <sheetViews>
    <sheetView topLeftCell="A16" workbookViewId="0">
      <selection activeCell="E59" sqref="E59"/>
    </sheetView>
  </sheetViews>
  <sheetFormatPr baseColWidth="10" defaultRowHeight="15"/>
  <cols>
    <col min="1" max="1" width="11.42578125" style="118"/>
  </cols>
  <sheetData>
    <row r="1" spans="1:2">
      <c r="B1" s="117" t="s">
        <v>59</v>
      </c>
    </row>
    <row r="2" spans="1:2">
      <c r="B2" s="117" t="s">
        <v>60</v>
      </c>
    </row>
    <row r="4" spans="1:2">
      <c r="B4" s="117" t="s">
        <v>75</v>
      </c>
    </row>
    <row r="5" spans="1:2">
      <c r="B5" s="117" t="s">
        <v>61</v>
      </c>
    </row>
    <row r="6" spans="1:2">
      <c r="B6" s="117" t="s">
        <v>76</v>
      </c>
    </row>
    <row r="8" spans="1:2">
      <c r="A8" s="118" t="s">
        <v>69</v>
      </c>
      <c r="B8" s="117" t="s">
        <v>62</v>
      </c>
    </row>
    <row r="9" spans="1:2">
      <c r="B9" s="117" t="s">
        <v>63</v>
      </c>
    </row>
    <row r="11" spans="1:2">
      <c r="A11" s="118" t="s">
        <v>70</v>
      </c>
      <c r="B11" s="117" t="s">
        <v>64</v>
      </c>
    </row>
    <row r="12" spans="1:2">
      <c r="B12" s="117" t="s">
        <v>65</v>
      </c>
    </row>
    <row r="13" spans="1:2">
      <c r="B13" s="117" t="s">
        <v>66</v>
      </c>
    </row>
    <row r="15" spans="1:2">
      <c r="B15" s="117" t="s">
        <v>67</v>
      </c>
    </row>
    <row r="17" spans="2:2">
      <c r="B17" s="119" t="s">
        <v>71</v>
      </c>
    </row>
    <row r="19" spans="2:2">
      <c r="B19" s="117" t="s">
        <v>45</v>
      </c>
    </row>
    <row r="21" spans="2:2">
      <c r="B21" s="117" t="s">
        <v>75</v>
      </c>
    </row>
    <row r="22" spans="2:2">
      <c r="B22" s="117" t="s">
        <v>46</v>
      </c>
    </row>
    <row r="23" spans="2:2">
      <c r="B23" s="117" t="s">
        <v>47</v>
      </c>
    </row>
    <row r="25" spans="2:2">
      <c r="B25" s="117" t="s">
        <v>48</v>
      </c>
    </row>
    <row r="26" spans="2:2">
      <c r="B26" s="117" t="s">
        <v>49</v>
      </c>
    </row>
    <row r="28" spans="2:2">
      <c r="B28" s="117" t="s">
        <v>50</v>
      </c>
    </row>
    <row r="29" spans="2:2">
      <c r="B29" s="117" t="s">
        <v>51</v>
      </c>
    </row>
    <row r="30" spans="2:2">
      <c r="B30" s="117" t="s">
        <v>52</v>
      </c>
    </row>
    <row r="32" spans="2:2">
      <c r="B32" s="117" t="s">
        <v>53</v>
      </c>
    </row>
    <row r="34" spans="2:2">
      <c r="B34" s="119" t="s">
        <v>71</v>
      </c>
    </row>
    <row r="36" spans="2:2">
      <c r="B36" s="117" t="s">
        <v>54</v>
      </c>
    </row>
    <row r="37" spans="2:2">
      <c r="B37" s="117" t="s">
        <v>55</v>
      </c>
    </row>
    <row r="38" spans="2:2">
      <c r="B38" s="117" t="s">
        <v>77</v>
      </c>
    </row>
    <row r="39" spans="2:2">
      <c r="B39" s="117" t="s">
        <v>78</v>
      </c>
    </row>
    <row r="40" spans="2:2">
      <c r="B40" s="117" t="s">
        <v>79</v>
      </c>
    </row>
    <row r="41" spans="2:2">
      <c r="B41" s="117" t="s">
        <v>80</v>
      </c>
    </row>
    <row r="43" spans="2:2">
      <c r="B43" s="119" t="s">
        <v>81</v>
      </c>
    </row>
    <row r="44" spans="2:2">
      <c r="B44" s="119" t="s">
        <v>82</v>
      </c>
    </row>
    <row r="45" spans="2:2">
      <c r="B45" s="119" t="s">
        <v>83</v>
      </c>
    </row>
    <row r="46" spans="2:2">
      <c r="B46" s="119" t="s">
        <v>84</v>
      </c>
    </row>
    <row r="48" spans="2:2">
      <c r="B48" s="117" t="s">
        <v>56</v>
      </c>
    </row>
    <row r="49" spans="2:2">
      <c r="B49" s="117" t="s">
        <v>57</v>
      </c>
    </row>
    <row r="50" spans="2:2">
      <c r="B50" s="117" t="s">
        <v>58</v>
      </c>
    </row>
    <row r="51" spans="2:2">
      <c r="B51" s="117"/>
    </row>
    <row r="52" spans="2:2">
      <c r="B52" s="117" t="s">
        <v>68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1E33E-BEB0-447A-9C86-16E7C0538E19}">
  <dimension ref="A1:AB139"/>
  <sheetViews>
    <sheetView topLeftCell="B12" workbookViewId="0">
      <selection activeCell="R21" sqref="R21:U21"/>
    </sheetView>
  </sheetViews>
  <sheetFormatPr baseColWidth="10" defaultColWidth="11.42578125" defaultRowHeight="15"/>
  <cols>
    <col min="1" max="1" width="10.7109375" style="3" customWidth="1"/>
    <col min="2" max="2" width="6.28515625" style="3" customWidth="1"/>
    <col min="3" max="3" width="8.140625" style="3" customWidth="1"/>
    <col min="4" max="4" width="8.28515625" style="3" customWidth="1"/>
    <col min="5" max="5" width="5.7109375" style="3" customWidth="1"/>
    <col min="6" max="6" width="8.28515625" style="4" customWidth="1"/>
    <col min="7" max="7" width="6.85546875" style="7" customWidth="1"/>
    <col min="8" max="8" width="9.28515625" style="10" customWidth="1"/>
    <col min="9" max="9" width="9.7109375" style="7" customWidth="1"/>
    <col min="10" max="10" width="9.7109375" style="11" customWidth="1"/>
    <col min="11" max="12" width="9.7109375" style="12" customWidth="1"/>
    <col min="13" max="13" width="9.7109375" style="2" customWidth="1"/>
    <col min="14" max="16" width="7.7109375" style="1" customWidth="1"/>
    <col min="17" max="17" width="7.7109375" style="101" customWidth="1"/>
    <col min="18" max="18" width="7" style="1" customWidth="1"/>
    <col min="19" max="19" width="13.42578125" style="3" customWidth="1"/>
    <col min="20" max="20" width="5.85546875" style="3" customWidth="1"/>
    <col min="21" max="21" width="14.7109375" style="3" customWidth="1"/>
    <col min="22" max="22" width="6.140625" style="4" customWidth="1"/>
    <col min="23" max="23" width="17.7109375" style="3" customWidth="1"/>
    <col min="24" max="24" width="6.140625" style="4" customWidth="1"/>
    <col min="25" max="25" width="13.5703125" style="3" customWidth="1"/>
    <col min="26" max="16384" width="11.42578125" style="3"/>
  </cols>
  <sheetData>
    <row r="1" spans="1:27" ht="52.5" customHeight="1" thickBot="1">
      <c r="A1" s="171" t="s">
        <v>0</v>
      </c>
      <c r="B1" s="172"/>
      <c r="C1" s="172"/>
      <c r="D1" s="172"/>
      <c r="E1" s="172"/>
      <c r="F1" s="173"/>
      <c r="G1" s="1"/>
      <c r="H1" s="171" t="s">
        <v>1</v>
      </c>
      <c r="I1" s="172"/>
      <c r="J1" s="172"/>
      <c r="K1" s="172"/>
      <c r="L1" s="172"/>
      <c r="M1" s="173"/>
      <c r="N1" s="2"/>
      <c r="Q1" s="171" t="s">
        <v>2</v>
      </c>
      <c r="R1" s="172"/>
      <c r="S1" s="172"/>
      <c r="T1" s="172"/>
      <c r="U1" s="172"/>
      <c r="V1" s="174"/>
    </row>
    <row r="2" spans="1:27" ht="13.5" customHeight="1" thickBot="1">
      <c r="A2" s="5" t="s">
        <v>3</v>
      </c>
      <c r="B2" s="175" t="s">
        <v>4</v>
      </c>
      <c r="C2" s="176"/>
      <c r="D2" s="175" t="s">
        <v>5</v>
      </c>
      <c r="E2" s="176"/>
      <c r="F2" s="6" t="s">
        <v>6</v>
      </c>
      <c r="H2" s="8"/>
      <c r="I2" s="175" t="s">
        <v>4</v>
      </c>
      <c r="J2" s="176"/>
      <c r="K2" s="175" t="s">
        <v>5</v>
      </c>
      <c r="L2" s="176"/>
      <c r="M2" s="6" t="s">
        <v>6</v>
      </c>
      <c r="N2" s="2"/>
      <c r="Q2" s="175" t="s">
        <v>7</v>
      </c>
      <c r="R2" s="177"/>
      <c r="S2" s="178"/>
      <c r="T2" s="175" t="s">
        <v>4</v>
      </c>
      <c r="U2" s="178"/>
      <c r="V2" s="9" t="s">
        <v>8</v>
      </c>
    </row>
    <row r="3" spans="1:27" ht="15.75" thickBot="1">
      <c r="A3" s="13" t="s">
        <v>9</v>
      </c>
      <c r="B3" s="14">
        <v>1339.2857142857142</v>
      </c>
      <c r="C3" s="15" t="s">
        <v>10</v>
      </c>
      <c r="D3" s="16">
        <v>0</v>
      </c>
      <c r="E3" s="17" t="s">
        <v>11</v>
      </c>
      <c r="F3" s="18">
        <f t="shared" ref="F3:F14" si="0">D4-D3</f>
        <v>22</v>
      </c>
      <c r="G3" s="1"/>
      <c r="H3" s="8"/>
      <c r="I3" s="14">
        <v>1339.2857142857142</v>
      </c>
      <c r="J3" s="15" t="s">
        <v>10</v>
      </c>
      <c r="K3" s="16">
        <v>750</v>
      </c>
      <c r="L3" s="17" t="s">
        <v>11</v>
      </c>
      <c r="M3" s="18">
        <f t="shared" ref="M3:M14" si="1">K4-K3</f>
        <v>-22</v>
      </c>
      <c r="N3" s="2"/>
      <c r="Q3" s="19">
        <f t="shared" ref="Q3:Q15" si="2">R4-R3</f>
        <v>22</v>
      </c>
      <c r="R3" s="16">
        <v>0</v>
      </c>
      <c r="S3" s="17" t="s">
        <v>11</v>
      </c>
      <c r="T3" s="14">
        <v>1339.2857142857099</v>
      </c>
      <c r="U3" s="15" t="s">
        <v>10</v>
      </c>
      <c r="V3" s="18">
        <v>39.285714285709901</v>
      </c>
    </row>
    <row r="4" spans="1:27" ht="15.75" thickBot="1">
      <c r="A4" s="13" t="s">
        <v>12</v>
      </c>
      <c r="B4" s="21">
        <v>1300</v>
      </c>
      <c r="C4" s="22" t="s">
        <v>10</v>
      </c>
      <c r="D4" s="23">
        <v>22</v>
      </c>
      <c r="E4" s="24" t="s">
        <v>11</v>
      </c>
      <c r="F4" s="18">
        <f t="shared" si="0"/>
        <v>56</v>
      </c>
      <c r="G4" s="1"/>
      <c r="H4" s="8"/>
      <c r="I4" s="21">
        <v>1300</v>
      </c>
      <c r="J4" s="22" t="s">
        <v>10</v>
      </c>
      <c r="K4" s="23">
        <f t="shared" ref="K4:K14" si="3">K5+56</f>
        <v>728</v>
      </c>
      <c r="L4" s="24" t="s">
        <v>11</v>
      </c>
      <c r="M4" s="18">
        <f t="shared" si="1"/>
        <v>-56</v>
      </c>
      <c r="N4" s="2"/>
      <c r="Q4" s="20">
        <f t="shared" si="2"/>
        <v>56</v>
      </c>
      <c r="R4" s="23">
        <v>22</v>
      </c>
      <c r="S4" s="24" t="s">
        <v>11</v>
      </c>
      <c r="T4" s="21">
        <v>1300</v>
      </c>
      <c r="U4" s="22" t="s">
        <v>10</v>
      </c>
      <c r="V4" s="18">
        <v>100</v>
      </c>
    </row>
    <row r="5" spans="1:27" ht="15.75" thickBot="1">
      <c r="A5" s="13" t="s">
        <v>13</v>
      </c>
      <c r="B5" s="21">
        <v>1200</v>
      </c>
      <c r="C5" s="22" t="s">
        <v>10</v>
      </c>
      <c r="D5" s="23">
        <v>78</v>
      </c>
      <c r="E5" s="24" t="s">
        <v>11</v>
      </c>
      <c r="F5" s="18">
        <f>D6-D5</f>
        <v>56</v>
      </c>
      <c r="G5" s="1"/>
      <c r="H5" s="8"/>
      <c r="I5" s="21">
        <v>1200</v>
      </c>
      <c r="J5" s="22" t="s">
        <v>10</v>
      </c>
      <c r="K5" s="23">
        <f t="shared" si="3"/>
        <v>672</v>
      </c>
      <c r="L5" s="24" t="s">
        <v>11</v>
      </c>
      <c r="M5" s="18">
        <f t="shared" si="1"/>
        <v>-56</v>
      </c>
      <c r="N5" s="2"/>
      <c r="Q5" s="20">
        <f t="shared" si="2"/>
        <v>56</v>
      </c>
      <c r="R5" s="23">
        <v>78</v>
      </c>
      <c r="S5" s="24" t="s">
        <v>11</v>
      </c>
      <c r="T5" s="21">
        <v>1200</v>
      </c>
      <c r="U5" s="22" t="s">
        <v>10</v>
      </c>
      <c r="V5" s="18">
        <v>100</v>
      </c>
    </row>
    <row r="6" spans="1:27">
      <c r="A6" s="8"/>
      <c r="B6" s="21">
        <v>1100</v>
      </c>
      <c r="C6" s="22" t="s">
        <v>10</v>
      </c>
      <c r="D6" s="23">
        <v>134</v>
      </c>
      <c r="E6" s="24" t="s">
        <v>11</v>
      </c>
      <c r="F6" s="18">
        <f t="shared" si="0"/>
        <v>56</v>
      </c>
      <c r="G6" s="1"/>
      <c r="H6" s="8"/>
      <c r="I6" s="21">
        <v>1100</v>
      </c>
      <c r="J6" s="22" t="s">
        <v>10</v>
      </c>
      <c r="K6" s="23">
        <f t="shared" si="3"/>
        <v>616</v>
      </c>
      <c r="L6" s="24" t="s">
        <v>11</v>
      </c>
      <c r="M6" s="18">
        <f t="shared" si="1"/>
        <v>-56</v>
      </c>
      <c r="N6" s="2"/>
      <c r="Q6" s="20">
        <f t="shared" si="2"/>
        <v>56</v>
      </c>
      <c r="R6" s="23">
        <v>134</v>
      </c>
      <c r="S6" s="24" t="s">
        <v>11</v>
      </c>
      <c r="T6" s="21">
        <v>1100</v>
      </c>
      <c r="U6" s="22" t="s">
        <v>10</v>
      </c>
      <c r="V6" s="18">
        <v>100</v>
      </c>
    </row>
    <row r="7" spans="1:27">
      <c r="A7" s="8"/>
      <c r="B7" s="21">
        <v>1000</v>
      </c>
      <c r="C7" s="22" t="s">
        <v>10</v>
      </c>
      <c r="D7" s="23">
        <v>190</v>
      </c>
      <c r="E7" s="24" t="s">
        <v>11</v>
      </c>
      <c r="F7" s="18">
        <f t="shared" si="0"/>
        <v>56</v>
      </c>
      <c r="G7" s="1"/>
      <c r="H7" s="8"/>
      <c r="I7" s="21">
        <v>1000</v>
      </c>
      <c r="J7" s="22" t="s">
        <v>10</v>
      </c>
      <c r="K7" s="23">
        <f t="shared" si="3"/>
        <v>560</v>
      </c>
      <c r="L7" s="24" t="s">
        <v>11</v>
      </c>
      <c r="M7" s="18">
        <f t="shared" si="1"/>
        <v>-56</v>
      </c>
      <c r="N7" s="2"/>
      <c r="Q7" s="20">
        <f t="shared" si="2"/>
        <v>56</v>
      </c>
      <c r="R7" s="23">
        <v>190</v>
      </c>
      <c r="S7" s="24" t="s">
        <v>11</v>
      </c>
      <c r="T7" s="21">
        <v>1000</v>
      </c>
      <c r="U7" s="22" t="s">
        <v>10</v>
      </c>
      <c r="V7" s="18">
        <v>100</v>
      </c>
    </row>
    <row r="8" spans="1:27">
      <c r="A8" s="8"/>
      <c r="B8" s="21">
        <v>900</v>
      </c>
      <c r="C8" s="22" t="s">
        <v>10</v>
      </c>
      <c r="D8" s="23">
        <v>246</v>
      </c>
      <c r="E8" s="24" t="s">
        <v>11</v>
      </c>
      <c r="F8" s="18">
        <f t="shared" si="0"/>
        <v>56</v>
      </c>
      <c r="G8" s="1"/>
      <c r="H8" s="8"/>
      <c r="I8" s="21">
        <v>900</v>
      </c>
      <c r="J8" s="22" t="s">
        <v>10</v>
      </c>
      <c r="K8" s="23">
        <f t="shared" si="3"/>
        <v>504</v>
      </c>
      <c r="L8" s="24" t="s">
        <v>11</v>
      </c>
      <c r="M8" s="18">
        <f t="shared" si="1"/>
        <v>-56</v>
      </c>
      <c r="N8" s="2"/>
      <c r="Q8" s="20">
        <f t="shared" si="2"/>
        <v>56</v>
      </c>
      <c r="R8" s="23">
        <v>246</v>
      </c>
      <c r="S8" s="24" t="s">
        <v>11</v>
      </c>
      <c r="T8" s="21">
        <v>900</v>
      </c>
      <c r="U8" s="22" t="s">
        <v>10</v>
      </c>
      <c r="V8" s="18">
        <v>100</v>
      </c>
    </row>
    <row r="9" spans="1:27" s="2" customFormat="1">
      <c r="A9" s="8"/>
      <c r="B9" s="21">
        <v>800</v>
      </c>
      <c r="C9" s="22" t="s">
        <v>10</v>
      </c>
      <c r="D9" s="23">
        <v>302</v>
      </c>
      <c r="E9" s="24" t="s">
        <v>11</v>
      </c>
      <c r="F9" s="18">
        <f t="shared" si="0"/>
        <v>56</v>
      </c>
      <c r="G9" s="1"/>
      <c r="H9" s="8"/>
      <c r="I9" s="21">
        <v>800</v>
      </c>
      <c r="J9" s="22" t="s">
        <v>10</v>
      </c>
      <c r="K9" s="23">
        <f t="shared" si="3"/>
        <v>448</v>
      </c>
      <c r="L9" s="24" t="s">
        <v>11</v>
      </c>
      <c r="M9" s="18">
        <f t="shared" si="1"/>
        <v>-56</v>
      </c>
      <c r="O9" s="1"/>
      <c r="P9" s="1"/>
      <c r="Q9" s="20">
        <f t="shared" si="2"/>
        <v>56</v>
      </c>
      <c r="R9" s="23">
        <v>302</v>
      </c>
      <c r="S9" s="24" t="s">
        <v>11</v>
      </c>
      <c r="T9" s="21">
        <v>800</v>
      </c>
      <c r="U9" s="22" t="s">
        <v>10</v>
      </c>
      <c r="V9" s="18">
        <v>100</v>
      </c>
      <c r="Y9" s="3"/>
      <c r="Z9" s="3"/>
      <c r="AA9" s="3"/>
    </row>
    <row r="10" spans="1:27" s="2" customFormat="1">
      <c r="A10" s="8"/>
      <c r="B10" s="21">
        <v>700</v>
      </c>
      <c r="C10" s="22" t="s">
        <v>10</v>
      </c>
      <c r="D10" s="23">
        <v>358</v>
      </c>
      <c r="E10" s="24" t="s">
        <v>11</v>
      </c>
      <c r="F10" s="18">
        <f t="shared" si="0"/>
        <v>56</v>
      </c>
      <c r="G10" s="1"/>
      <c r="H10" s="8"/>
      <c r="I10" s="21">
        <v>700</v>
      </c>
      <c r="J10" s="22" t="s">
        <v>10</v>
      </c>
      <c r="K10" s="23">
        <f t="shared" si="3"/>
        <v>392</v>
      </c>
      <c r="L10" s="24" t="s">
        <v>11</v>
      </c>
      <c r="M10" s="18">
        <f t="shared" si="1"/>
        <v>-56</v>
      </c>
      <c r="O10" s="1"/>
      <c r="P10" s="1"/>
      <c r="Q10" s="20">
        <f t="shared" si="2"/>
        <v>56</v>
      </c>
      <c r="R10" s="23">
        <v>358</v>
      </c>
      <c r="S10" s="24" t="s">
        <v>11</v>
      </c>
      <c r="T10" s="21">
        <v>700</v>
      </c>
      <c r="U10" s="22" t="s">
        <v>10</v>
      </c>
      <c r="V10" s="18">
        <v>100</v>
      </c>
      <c r="Y10" s="3"/>
      <c r="Z10" s="3"/>
      <c r="AA10" s="3"/>
    </row>
    <row r="11" spans="1:27">
      <c r="A11" s="8"/>
      <c r="B11" s="21">
        <v>600</v>
      </c>
      <c r="C11" s="22" t="s">
        <v>10</v>
      </c>
      <c r="D11" s="23">
        <v>414</v>
      </c>
      <c r="E11" s="24" t="s">
        <v>11</v>
      </c>
      <c r="F11" s="18">
        <f t="shared" si="0"/>
        <v>56</v>
      </c>
      <c r="G11" s="1"/>
      <c r="H11" s="8"/>
      <c r="I11" s="21">
        <v>600</v>
      </c>
      <c r="J11" s="22" t="s">
        <v>10</v>
      </c>
      <c r="K11" s="23">
        <f t="shared" si="3"/>
        <v>336</v>
      </c>
      <c r="L11" s="24" t="s">
        <v>11</v>
      </c>
      <c r="M11" s="18">
        <f t="shared" si="1"/>
        <v>-56</v>
      </c>
      <c r="N11" s="2"/>
      <c r="Q11" s="20">
        <f t="shared" si="2"/>
        <v>56</v>
      </c>
      <c r="R11" s="23">
        <v>414</v>
      </c>
      <c r="S11" s="24" t="s">
        <v>11</v>
      </c>
      <c r="T11" s="21">
        <v>600</v>
      </c>
      <c r="U11" s="22" t="s">
        <v>10</v>
      </c>
      <c r="V11" s="18">
        <v>100</v>
      </c>
    </row>
    <row r="12" spans="1:27">
      <c r="A12" s="8"/>
      <c r="B12" s="21">
        <v>500</v>
      </c>
      <c r="C12" s="22" t="s">
        <v>10</v>
      </c>
      <c r="D12" s="23">
        <v>470</v>
      </c>
      <c r="E12" s="24" t="s">
        <v>11</v>
      </c>
      <c r="F12" s="18">
        <f t="shared" si="0"/>
        <v>56</v>
      </c>
      <c r="G12" s="1"/>
      <c r="H12" s="8"/>
      <c r="I12" s="21">
        <v>500</v>
      </c>
      <c r="J12" s="22" t="s">
        <v>10</v>
      </c>
      <c r="K12" s="23">
        <f t="shared" si="3"/>
        <v>280</v>
      </c>
      <c r="L12" s="24" t="s">
        <v>11</v>
      </c>
      <c r="M12" s="18">
        <f t="shared" si="1"/>
        <v>-56</v>
      </c>
      <c r="N12" s="2"/>
      <c r="Q12" s="20">
        <f t="shared" si="2"/>
        <v>56</v>
      </c>
      <c r="R12" s="23">
        <v>470</v>
      </c>
      <c r="S12" s="24" t="s">
        <v>11</v>
      </c>
      <c r="T12" s="21">
        <v>500</v>
      </c>
      <c r="U12" s="22" t="s">
        <v>10</v>
      </c>
      <c r="V12" s="18">
        <v>100</v>
      </c>
      <c r="X12" s="3"/>
    </row>
    <row r="13" spans="1:27">
      <c r="A13" s="8"/>
      <c r="B13" s="21">
        <v>400</v>
      </c>
      <c r="C13" s="22" t="s">
        <v>10</v>
      </c>
      <c r="D13" s="23">
        <v>526</v>
      </c>
      <c r="E13" s="24" t="s">
        <v>11</v>
      </c>
      <c r="F13" s="18">
        <f t="shared" si="0"/>
        <v>56</v>
      </c>
      <c r="G13" s="1"/>
      <c r="H13" s="8"/>
      <c r="I13" s="21">
        <v>400</v>
      </c>
      <c r="J13" s="22" t="s">
        <v>10</v>
      </c>
      <c r="K13" s="23">
        <f t="shared" si="3"/>
        <v>224</v>
      </c>
      <c r="L13" s="24" t="s">
        <v>11</v>
      </c>
      <c r="M13" s="18">
        <f t="shared" si="1"/>
        <v>-56</v>
      </c>
      <c r="N13" s="2"/>
      <c r="Q13" s="20">
        <f t="shared" si="2"/>
        <v>56</v>
      </c>
      <c r="R13" s="23">
        <v>526</v>
      </c>
      <c r="S13" s="24" t="s">
        <v>11</v>
      </c>
      <c r="T13" s="21">
        <v>400</v>
      </c>
      <c r="U13" s="22" t="s">
        <v>10</v>
      </c>
      <c r="V13" s="18">
        <v>100</v>
      </c>
      <c r="X13" s="3"/>
    </row>
    <row r="14" spans="1:27">
      <c r="A14" s="8"/>
      <c r="B14" s="21">
        <v>300</v>
      </c>
      <c r="C14" s="22" t="s">
        <v>10</v>
      </c>
      <c r="D14" s="23">
        <v>582</v>
      </c>
      <c r="E14" s="24" t="s">
        <v>11</v>
      </c>
      <c r="F14" s="18">
        <f t="shared" si="0"/>
        <v>56</v>
      </c>
      <c r="G14" s="1"/>
      <c r="H14" s="8"/>
      <c r="I14" s="21">
        <v>300</v>
      </c>
      <c r="J14" s="22" t="s">
        <v>10</v>
      </c>
      <c r="K14" s="23">
        <f t="shared" si="3"/>
        <v>168</v>
      </c>
      <c r="L14" s="24" t="s">
        <v>11</v>
      </c>
      <c r="M14" s="18">
        <f t="shared" si="1"/>
        <v>-56</v>
      </c>
      <c r="N14" s="2"/>
      <c r="Q14" s="20">
        <f t="shared" si="2"/>
        <v>56</v>
      </c>
      <c r="R14" s="23">
        <v>582</v>
      </c>
      <c r="S14" s="24" t="s">
        <v>11</v>
      </c>
      <c r="T14" s="21">
        <v>300</v>
      </c>
      <c r="U14" s="22" t="s">
        <v>10</v>
      </c>
      <c r="V14" s="18">
        <v>100</v>
      </c>
      <c r="X14" s="3"/>
    </row>
    <row r="15" spans="1:27">
      <c r="A15" s="8"/>
      <c r="B15" s="21">
        <v>200</v>
      </c>
      <c r="C15" s="22" t="s">
        <v>10</v>
      </c>
      <c r="D15" s="23">
        <v>638</v>
      </c>
      <c r="E15" s="24" t="s">
        <v>11</v>
      </c>
      <c r="F15" s="18">
        <f>D16-D15</f>
        <v>56</v>
      </c>
      <c r="G15" s="1"/>
      <c r="H15" s="8"/>
      <c r="I15" s="21">
        <v>200</v>
      </c>
      <c r="J15" s="22" t="s">
        <v>10</v>
      </c>
      <c r="K15" s="23">
        <f>K16+56</f>
        <v>112</v>
      </c>
      <c r="L15" s="24" t="s">
        <v>11</v>
      </c>
      <c r="M15" s="18">
        <f>K16-K15</f>
        <v>-56</v>
      </c>
      <c r="N15" s="2"/>
      <c r="Q15" s="20">
        <f t="shared" si="2"/>
        <v>56</v>
      </c>
      <c r="R15" s="23">
        <v>638</v>
      </c>
      <c r="S15" s="24" t="s">
        <v>11</v>
      </c>
      <c r="T15" s="21">
        <v>200</v>
      </c>
      <c r="U15" s="22" t="s">
        <v>10</v>
      </c>
      <c r="V15" s="18">
        <v>100</v>
      </c>
      <c r="X15" s="3"/>
    </row>
    <row r="16" spans="1:27">
      <c r="A16" s="8"/>
      <c r="B16" s="21">
        <v>100</v>
      </c>
      <c r="C16" s="22" t="s">
        <v>10</v>
      </c>
      <c r="D16" s="23">
        <v>694</v>
      </c>
      <c r="E16" s="24" t="s">
        <v>11</v>
      </c>
      <c r="F16" s="18">
        <f>D17-D16</f>
        <v>56</v>
      </c>
      <c r="G16" s="1"/>
      <c r="H16" s="8"/>
      <c r="I16" s="21">
        <v>100</v>
      </c>
      <c r="J16" s="22" t="s">
        <v>10</v>
      </c>
      <c r="K16" s="23">
        <f>750-D16</f>
        <v>56</v>
      </c>
      <c r="L16" s="24" t="s">
        <v>11</v>
      </c>
      <c r="M16" s="18">
        <f>K17-K16</f>
        <v>-56</v>
      </c>
      <c r="N16" s="2"/>
      <c r="Q16" s="20">
        <f>R17-R16</f>
        <v>56</v>
      </c>
      <c r="R16" s="23">
        <v>694</v>
      </c>
      <c r="S16" s="24" t="s">
        <v>11</v>
      </c>
      <c r="T16" s="21">
        <v>100</v>
      </c>
      <c r="U16" s="22" t="s">
        <v>10</v>
      </c>
      <c r="V16" s="18">
        <v>100</v>
      </c>
      <c r="X16" s="3"/>
    </row>
    <row r="17" spans="1:28" ht="15.75" thickBot="1">
      <c r="A17" s="8"/>
      <c r="B17" s="25" t="s">
        <v>14</v>
      </c>
      <c r="C17" s="26" t="s">
        <v>10</v>
      </c>
      <c r="D17" s="27">
        <v>750</v>
      </c>
      <c r="E17" s="28" t="s">
        <v>11</v>
      </c>
      <c r="F17" s="18">
        <f>F16</f>
        <v>56</v>
      </c>
      <c r="G17" s="1"/>
      <c r="H17" s="8"/>
      <c r="I17" s="25" t="s">
        <v>14</v>
      </c>
      <c r="J17" s="26" t="s">
        <v>10</v>
      </c>
      <c r="K17" s="27">
        <v>0</v>
      </c>
      <c r="L17" s="28" t="s">
        <v>11</v>
      </c>
      <c r="M17" s="18">
        <f>M16</f>
        <v>-56</v>
      </c>
      <c r="Q17" s="29"/>
      <c r="R17" s="27">
        <v>750</v>
      </c>
      <c r="S17" s="28" t="s">
        <v>11</v>
      </c>
      <c r="T17" s="30">
        <v>0</v>
      </c>
      <c r="U17" s="26" t="s">
        <v>10</v>
      </c>
      <c r="V17" s="18">
        <v>100</v>
      </c>
      <c r="X17" s="3"/>
    </row>
    <row r="18" spans="1:28" ht="15.75" thickBot="1">
      <c r="A18" s="31" t="s">
        <v>15</v>
      </c>
      <c r="B18" s="32">
        <f>IF(D18=0,0,IF(D18&gt;=$D$16,$B$16-(($B$16-$B$17)/($D$17-$D$16))*(($D$17-$D$16)-($D$17-D18)),IF(D18&gt;=$D$15,$B$15-(($B$15-$B$16)/($D$16-$D$15))*(($D$16-$D$15)-($D$16-D18)),IF(D18&gt;=$D$14,$B$14-(($B$14-$B$15)/($D$15-$D$14))*(($D$15-$D$14)-($D$15-D18)),IF(D18&gt;=$D$13,$B$13-(($B$13-$B$14)/($D$14-$D$13))*(($D$14-$D$13)-($D$14-D18)),IF(D18&gt;=$D$12,$B$12-(($B$12-$B$13)/($D$13-$D$12))*(($D$13-$D$12)-($D$13-D18)),IF(D18&gt;=$D$11,$B$11-(($B$11-$B$12)/($D$12-$D$11))*(($D$12-$D$11)-($D$12-D18)),IF(D18&gt;=$D$10,$B$10-(($B$10-$B$11)/($D$11-$D$10))*(($D$11-$D$10)-($D$11-D18)),IF(D18&gt;=$D$9,$B$9-(($B$9-$B$10)/($D$10-$D$9))*(($D$10-$D$9)-($D$10-D18)),IF(D18&gt;=$D$8,$B$8-(($B$8-$B$9)/($D$9-$D$8))*(($D$9-$D$8)-($D$9-D18)),IF(D18&gt;=$D$7,$B$7-(($B$7-$B$8)/($D$8-$D$7))*(($D$8-$D$7)-($D$8-D18)),IF(D18&gt;=$D$6,$B$6-(($B$6-$B$7)/($D$7-$D$6))*(($D$7-$D$6)-($D$7-D18)),IF(D18&gt;=$D$5,$B$5-(($B$5-$B$6)/($D$6-$D$5))*(($D$6-$D$5)-($D$6-D18)),IF(D18&gt;=$D$4,$B$4-(($B$4-$B$5)/($D$5-$D$4))*(($D$5-$D$4)-($D$5-D18)),IF(D18&gt;=$D$3,$B$3-(($B$3-$B$4)/($D$4-$D$3))*(($D$4-$D$3)-($D$4-D18)))))))))))))))))</f>
        <v>50</v>
      </c>
      <c r="C18" s="33" t="s">
        <v>10</v>
      </c>
      <c r="D18" s="34">
        <v>722</v>
      </c>
      <c r="E18" s="35" t="s">
        <v>11</v>
      </c>
      <c r="F18" s="36">
        <f>SUM(F5:F17)+D4</f>
        <v>750</v>
      </c>
      <c r="G18" s="1"/>
      <c r="H18" s="31" t="s">
        <v>15</v>
      </c>
      <c r="I18" s="32">
        <f>I3-(IF(K18=0,0,IF(K18&gt;=$D$16,$B$16-(($B$16-$B$17)/($D$17-$D$16))*(($D$17-$D$16)-($D$17-K18)),IF(K18&gt;=$D$15,$B$15-(($B$15-$B$16)/($D$16-$D$15))*(($D$16-$D$15)-($D$16-K18)),IF(K18&gt;=$D$14,$B$14-(($B$14-$B$15)/($D$15-$D$14))*(($D$15-$D$14)-($D$15-K18)),IF(K18&gt;=$D$13,$B$13-(($B$13-$B$14)/($D$14-$D$13))*(($D$14-$D$13)-($D$14-K18)),IF(K18&gt;=$D$12,$B$12-(($B$12-$B$13)/($D$13-$D$12))*(($D$13-$D$12)-($D$13-K18)),IF(K18&gt;=$D$11,$B$11-(($B$11-$B$12)/($D$12-$D$11))*(($D$12-$D$11)-($D$12-K18)),IF(K18&gt;=$D$10,$B$10-(($B$10-$B$11)/($D$11-$D$10))*(($D$11-$D$10)-($D$11-K18)),IF(K18&gt;=$D$9,$B$9-(($B$9-$B$10)/($D$10-$D$9))*(($D$10-$D$9)-($D$10-K18)),IF(K18&gt;=$D$8,$B$8-(($B$8-$B$9)/($D$9-$D$8))*(($D$9-$D$8)-($D$9-K18)),IF(K18&gt;=$D$7,$B$7-(($B$7-$B$8)/($D$8-$D$7))*(($D$8-$D$7)-($D$8-K18)),IF(K18&gt;=$D$6,$B$6-(($B$6-$B$7)/($D$7-$D$6))*(($D$7-$D$6)-($D$7-K18)),IF(K18&gt;=$D$5,$B$5-(($B$5-$B$6)/($D$6-$D$5))*(($D$6-$D$5)-($D$6-K18)),IF(K18&gt;=$D$4,$B$4-(($B$4-$B$5)/($D$5-$D$4))*(($D$5-$D$4)-($D$5-K18)),IF(K18&gt;=$D$3,$B$3-(($B$3-$B$4)/($D$4-$D$3))*(($D$4-$D$3)-($D$4-K18))))))))))))))))))</f>
        <v>799.99999999999989</v>
      </c>
      <c r="J18" s="33" t="s">
        <v>10</v>
      </c>
      <c r="K18" s="34">
        <v>448</v>
      </c>
      <c r="L18" s="35" t="s">
        <v>11</v>
      </c>
      <c r="M18" s="36">
        <f>SUM(M5:M17)+K4</f>
        <v>0</v>
      </c>
      <c r="Q18" s="37" t="s">
        <v>16</v>
      </c>
      <c r="R18" s="38">
        <f>IF(AND($T$18&gt;$T17,$T$18&lt;=$T16),(($T16-$T$18)%*($R17-$R16))+X816)+IF(AND($T$18&gt;$T16,$T$18&lt;=$T15),(($T15-$T$18)%*($R16-$R15))+$R15)+IF(AND($T$18&gt;$T15,$T$18&lt;=$T14),(($T14-$T$18)%*($R15-$R14))+$R14)+IF(AND($T$18&gt;$T14,$T$18&lt;=$T13),(($T13-$T$18)%*($R14-$R13))+$R13)+IF(AND($T$18&gt;$T13,$T$18&lt;=$T12),(($T12-$T$18)%*($R13-$R12))+$R12)+IF(AND($T$18&gt;$T12,$T$18&lt;=$T11),(($T11-$T$18)%*($R12-$R11))+$R11)+IF(AND($T$18&gt;$T11,$T$18&lt;=$T10),(($T10-$T$18)%*($R11-$R10))+$R10)+IF(AND($T$18&gt;$T10,$T$18&lt;=$T9),(($T9-$T$18)%*($R10-$R9))+$R9)+IF(AND($T$18&gt;$T9,$T$18&lt;=$T8),(($T8-$T$18)%*($R9-$R8))+$R8)+IF(AND($T$18&gt;$T8,$T$18&lt;=$T7),(($T7-$T$18)%*($R8-$R7))+$R7)+IF(AND($T$18&gt;$T7,$T$18&lt;=$T6),(($T6-$T$18)%*($R7-$R6))+$R6)+IF(AND($T$18&gt;$T6,$T$18&lt;=$T5),(($T5-$T$18)%*($R6-$R5))+$R5)+IF(AND($T$18&gt;$T5,$T$18&lt;=$T4),(($T4-$T$18)%*($R5-$R4))+$R4)+IF(AND($T$18&gt;$T4,$T$18&lt;=$T3),(($T3-$T$18)%*($R4-$R3))+$R3)</f>
        <v>190</v>
      </c>
      <c r="S18" s="35" t="s">
        <v>11</v>
      </c>
      <c r="T18" s="39">
        <v>1000</v>
      </c>
      <c r="U18" s="40" t="s">
        <v>17</v>
      </c>
      <c r="V18" s="36"/>
      <c r="X18" s="3"/>
    </row>
    <row r="19" spans="1:28">
      <c r="A19"/>
      <c r="B19"/>
      <c r="C19"/>
      <c r="G19" s="1"/>
      <c r="H19" s="7"/>
      <c r="I19" s="10"/>
      <c r="J19" s="7"/>
      <c r="K19" s="11"/>
      <c r="M19" s="12"/>
      <c r="N19" s="2"/>
      <c r="Q19" s="1"/>
      <c r="S19" s="1"/>
      <c r="T19" s="1"/>
      <c r="U19" s="1"/>
      <c r="V19" s="1"/>
    </row>
    <row r="20" spans="1:28" ht="15.75" thickBot="1">
      <c r="A20"/>
      <c r="B20"/>
      <c r="C20"/>
      <c r="G20" s="1"/>
      <c r="H20" s="7"/>
      <c r="I20" s="10"/>
      <c r="J20" s="7"/>
      <c r="K20" s="11"/>
      <c r="M20" s="12"/>
      <c r="N20" s="2"/>
      <c r="Q20" s="1"/>
      <c r="S20" s="1"/>
      <c r="T20" s="1"/>
      <c r="U20" s="1"/>
      <c r="V20" s="1"/>
    </row>
    <row r="21" spans="1:28" ht="81.75" customHeight="1">
      <c r="A21" s="41" t="s">
        <v>18</v>
      </c>
      <c r="B21" s="179" t="s">
        <v>19</v>
      </c>
      <c r="C21" s="181" t="s">
        <v>17</v>
      </c>
      <c r="D21" s="183" t="s">
        <v>20</v>
      </c>
      <c r="E21" s="185" t="s">
        <v>21</v>
      </c>
      <c r="F21" s="187" t="s">
        <v>22</v>
      </c>
      <c r="G21" s="189" t="s">
        <v>23</v>
      </c>
      <c r="H21" s="42" t="s">
        <v>24</v>
      </c>
      <c r="I21" s="43" t="s">
        <v>25</v>
      </c>
      <c r="J21" s="44" t="s">
        <v>26</v>
      </c>
      <c r="K21" s="45" t="s">
        <v>27</v>
      </c>
      <c r="L21" s="46" t="s">
        <v>28</v>
      </c>
      <c r="M21" s="47" t="s">
        <v>29</v>
      </c>
      <c r="N21" s="191" t="s">
        <v>30</v>
      </c>
      <c r="O21" s="193" t="s">
        <v>31</v>
      </c>
      <c r="P21" s="195" t="s">
        <v>32</v>
      </c>
      <c r="Q21" s="197" t="s">
        <v>33</v>
      </c>
      <c r="R21" s="199" t="s">
        <v>74</v>
      </c>
      <c r="S21" s="200"/>
      <c r="T21" s="200"/>
      <c r="U21" s="201"/>
      <c r="V21" s="202" t="s">
        <v>34</v>
      </c>
      <c r="W21" s="200"/>
      <c r="X21" s="200"/>
      <c r="Y21" s="203"/>
      <c r="Z21" s="48" t="s">
        <v>35</v>
      </c>
      <c r="AA21" s="49" t="s">
        <v>36</v>
      </c>
      <c r="AB21" s="50" t="s">
        <v>37</v>
      </c>
    </row>
    <row r="22" spans="1:28" customFormat="1" ht="15.75" thickBot="1">
      <c r="A22" s="51"/>
      <c r="B22" s="180"/>
      <c r="C22" s="182"/>
      <c r="D22" s="184"/>
      <c r="E22" s="186"/>
      <c r="F22" s="188"/>
      <c r="G22" s="190"/>
      <c r="H22" s="52"/>
      <c r="I22" s="53"/>
      <c r="J22" s="54"/>
      <c r="K22" s="55">
        <f>H23</f>
        <v>540.59798033133109</v>
      </c>
      <c r="L22" s="56">
        <f>I23</f>
        <v>95.399643587881954</v>
      </c>
      <c r="M22" s="53"/>
      <c r="N22" s="192"/>
      <c r="O22" s="194"/>
      <c r="P22" s="196"/>
      <c r="Q22" s="198"/>
      <c r="R22" s="57"/>
      <c r="S22" s="58"/>
      <c r="T22" s="59"/>
      <c r="U22" s="60"/>
      <c r="V22" s="61"/>
      <c r="W22" s="59"/>
      <c r="X22" s="62"/>
      <c r="Y22" s="63"/>
      <c r="Z22" s="64">
        <f>K102</f>
        <v>864.26727126644153</v>
      </c>
      <c r="AA22" s="167">
        <f t="shared" ref="AA22:AB22" si="4">L102</f>
        <v>216.00216391040709</v>
      </c>
      <c r="AB22" s="66">
        <f t="shared" si="4"/>
        <v>0</v>
      </c>
    </row>
    <row r="23" spans="1:28" customFormat="1">
      <c r="A23" s="67"/>
      <c r="B23" s="68">
        <v>414</v>
      </c>
      <c r="C23" s="69">
        <f t="shared" ref="C23:C86" si="5">IF(B23=0,0,IF(B23&gt;=$D$16,$B$16-(($B$16-$B$17)/($D$17-$D$16))*(($D$17-$D$16)-($D$17-B23)),IF(B23&gt;=$D$15,$B$15-(($B$15-$B$16)/($D$16-$D$15))*(($D$16-$D$15)-($D$16-B23)),IF(B23&gt;=$D$14,$B$14-(($B$14-$B$15)/($D$15-$D$14))*(($D$15-$D$14)-($D$15-B23)),IF(B23&gt;=$D$13,$B$13-(($B$13-$B$14)/($D$14-$D$13))*(($D$14-$D$13)-($D$14-B23)),IF(B23&gt;=$D$12,$B$12-(($B$12-$B$13)/($D$13-$D$12))*(($D$13-$D$12)-($D$13-B23)),IF(B23&gt;=$D$11,$B$11-(($B$11-$B$12)/($D$12-$D$11))*(($D$12-$D$11)-($D$12-B23)),IF(B23&gt;=$D$10,$B$10-(($B$10-$B$11)/($D$11-$D$10))*(($D$11-$D$10)-($D$11-B23)),IF(B23&gt;=$D$9,$B$9-(($B$9-$B$10)/($D$10-$D$9))*(($D$10-$D$9)-($D$10-B23)),IF(B23&gt;=$D$8,$B$8-(($B$8-$B$9)/($D$9-$D$8))*(($D$9-$D$8)-($D$9-B23)),IF(B23&gt;=$D$7,$B$7-(($B$7-$B$8)/($D$8-$D$7))*(($D$8-$D$7)-($D$8-B23)),IF(B23&gt;=$D$6,$B$6-(($B$6-$B$7)/($D$7-$D$6))*(($D$7-$D$6)-($D$7-B23)),IF(B23&gt;=$D$5,$B$5-(($B$5-$B$6)/($D$6-$D$5))*(($D$6-$D$5)-($D$6-B23)),IF(B23&gt;=$D$4,$B$4-(($B$4-$B$5)/($D$5-$D$4))*(($D$5-$D$4)-($D$5-B23)),IF(B23&gt;=$D$3,$B$3-(($B$3-$B$4)/($D$4-$D$3))*(($D$4-$D$3)-($D$4-B23)))))))))))))))))</f>
        <v>600</v>
      </c>
      <c r="D23" s="70">
        <v>15</v>
      </c>
      <c r="E23" s="71"/>
      <c r="F23" s="72"/>
      <c r="G23" s="73"/>
      <c r="H23" s="74">
        <f t="shared" ref="H23:H86" si="6">N23*(1-D23%)</f>
        <v>540.59798033133109</v>
      </c>
      <c r="I23" s="75">
        <f t="shared" ref="I23:I86" si="7">N23*D23%</f>
        <v>95.399643587881954</v>
      </c>
      <c r="J23" s="76">
        <f t="shared" ref="J23:J86" si="8">IF((I23-I22&gt;L23-0.01)+(I23-I22&lt;L23+0.01),J22,I23-I22)</f>
        <v>0</v>
      </c>
      <c r="K23" s="77">
        <v>323.66929093511044</v>
      </c>
      <c r="L23" s="78">
        <v>120.60252032252512</v>
      </c>
      <c r="M23" s="79"/>
      <c r="N23" s="80">
        <f t="shared" ref="N23:N86" si="9">C23*O23</f>
        <v>635.99762391921308</v>
      </c>
      <c r="O23" s="81">
        <f t="shared" ref="O23:O86" si="10">IF(D23=0,0,1%/((1-D23%)+(D23%*0.622665006226652))*100)</f>
        <v>1.0599960398653552</v>
      </c>
      <c r="P23" s="82"/>
      <c r="Q23" s="19"/>
      <c r="R23" s="160">
        <v>0</v>
      </c>
      <c r="S23" s="161" t="s">
        <v>38</v>
      </c>
      <c r="T23" s="162">
        <v>15</v>
      </c>
      <c r="U23" s="163" t="s">
        <v>39</v>
      </c>
      <c r="V23" s="138"/>
      <c r="W23" s="139"/>
      <c r="X23" s="140"/>
      <c r="Y23" s="141"/>
      <c r="Z23" s="3"/>
      <c r="AA23" s="168" t="s">
        <v>72</v>
      </c>
      <c r="AB23" s="3"/>
    </row>
    <row r="24" spans="1:28" customFormat="1">
      <c r="A24" s="83"/>
      <c r="B24" s="84">
        <v>190</v>
      </c>
      <c r="C24" s="85">
        <f t="shared" si="5"/>
        <v>1000</v>
      </c>
      <c r="D24" s="86">
        <v>20.000960342624541</v>
      </c>
      <c r="E24" s="87"/>
      <c r="F24" s="88"/>
      <c r="G24" s="89"/>
      <c r="H24" s="90">
        <f t="shared" si="6"/>
        <v>865.29472833558475</v>
      </c>
      <c r="I24" s="91">
        <f t="shared" si="7"/>
        <v>216.33666629305</v>
      </c>
      <c r="J24" s="76">
        <f t="shared" si="8"/>
        <v>0</v>
      </c>
      <c r="K24" s="77"/>
      <c r="L24" s="78"/>
      <c r="M24" s="79" t="s">
        <v>40</v>
      </c>
      <c r="N24" s="92">
        <f t="shared" si="9"/>
        <v>1081.6313946286348</v>
      </c>
      <c r="O24" s="93">
        <f t="shared" si="10"/>
        <v>1.0816313946286349</v>
      </c>
      <c r="P24" s="94"/>
      <c r="Q24" s="95"/>
      <c r="R24" s="142">
        <v>306.47834573068747</v>
      </c>
      <c r="S24" s="143" t="s">
        <v>41</v>
      </c>
      <c r="T24" s="144"/>
      <c r="U24" s="145"/>
      <c r="V24" s="164">
        <v>93.521654269312506</v>
      </c>
      <c r="W24" s="162" t="s">
        <v>42</v>
      </c>
      <c r="X24" s="165">
        <v>60</v>
      </c>
      <c r="Y24" s="166" t="s">
        <v>43</v>
      </c>
      <c r="Z24" s="3"/>
      <c r="AA24" s="169">
        <f>IF((R24="")+(C25&gt;0),"",$C23-$R23+$V24+$R24)</f>
        <v>1000</v>
      </c>
      <c r="AB24" s="3"/>
    </row>
    <row r="25" spans="1:28" customFormat="1">
      <c r="A25" s="83"/>
      <c r="B25" s="84"/>
      <c r="C25" s="85">
        <f t="shared" si="5"/>
        <v>0</v>
      </c>
      <c r="D25" s="86"/>
      <c r="E25" s="87"/>
      <c r="F25" s="88"/>
      <c r="G25" s="89"/>
      <c r="H25" s="90">
        <f t="shared" si="6"/>
        <v>0</v>
      </c>
      <c r="I25" s="91">
        <f t="shared" si="7"/>
        <v>0</v>
      </c>
      <c r="J25" s="76">
        <f t="shared" si="8"/>
        <v>0</v>
      </c>
      <c r="K25" s="77"/>
      <c r="L25" s="78"/>
      <c r="M25" s="79"/>
      <c r="N25" s="92">
        <f t="shared" si="9"/>
        <v>0</v>
      </c>
      <c r="O25" s="93">
        <f t="shared" si="10"/>
        <v>0</v>
      </c>
      <c r="P25" s="94"/>
      <c r="Q25" s="95"/>
      <c r="R25" s="146"/>
      <c r="S25" s="147"/>
      <c r="T25" s="148"/>
      <c r="U25" s="149"/>
      <c r="V25" s="150"/>
      <c r="W25" s="148"/>
      <c r="X25" s="151"/>
      <c r="Y25" s="152"/>
      <c r="Z25" s="3"/>
      <c r="AA25" s="169" t="str">
        <f t="shared" ref="AA25:AA88" si="11">IF((R25="")+(C26&gt;0),"",$C24-$R24+$V25+$R25)</f>
        <v/>
      </c>
      <c r="AB25" s="3"/>
    </row>
    <row r="26" spans="1:28" customFormat="1">
      <c r="A26" s="83"/>
      <c r="B26" s="84"/>
      <c r="C26" s="85">
        <f t="shared" si="5"/>
        <v>0</v>
      </c>
      <c r="D26" s="86"/>
      <c r="E26" s="87"/>
      <c r="F26" s="88"/>
      <c r="G26" s="89"/>
      <c r="H26" s="90">
        <f t="shared" si="6"/>
        <v>0</v>
      </c>
      <c r="I26" s="91">
        <f t="shared" si="7"/>
        <v>0</v>
      </c>
      <c r="J26" s="76">
        <f t="shared" si="8"/>
        <v>0</v>
      </c>
      <c r="K26" s="77"/>
      <c r="L26" s="78"/>
      <c r="M26" s="79"/>
      <c r="N26" s="92">
        <f t="shared" si="9"/>
        <v>0</v>
      </c>
      <c r="O26" s="93">
        <f t="shared" si="10"/>
        <v>0</v>
      </c>
      <c r="P26" s="94"/>
      <c r="Q26" s="95"/>
      <c r="R26" s="146"/>
      <c r="S26" s="147"/>
      <c r="T26" s="148"/>
      <c r="U26" s="149"/>
      <c r="V26" s="150"/>
      <c r="W26" s="148"/>
      <c r="X26" s="151"/>
      <c r="Y26" s="152"/>
      <c r="Z26" s="3"/>
      <c r="AA26" s="169" t="str">
        <f t="shared" si="11"/>
        <v/>
      </c>
      <c r="AB26" s="3"/>
    </row>
    <row r="27" spans="1:28" customFormat="1">
      <c r="A27" s="83"/>
      <c r="B27" s="84"/>
      <c r="C27" s="85">
        <f t="shared" si="5"/>
        <v>0</v>
      </c>
      <c r="D27" s="86"/>
      <c r="E27" s="87"/>
      <c r="F27" s="88"/>
      <c r="G27" s="89"/>
      <c r="H27" s="90">
        <f t="shared" si="6"/>
        <v>0</v>
      </c>
      <c r="I27" s="91">
        <f t="shared" si="7"/>
        <v>0</v>
      </c>
      <c r="J27" s="76">
        <f t="shared" si="8"/>
        <v>0</v>
      </c>
      <c r="K27" s="77"/>
      <c r="L27" s="78"/>
      <c r="M27" s="79"/>
      <c r="N27" s="92">
        <f t="shared" si="9"/>
        <v>0</v>
      </c>
      <c r="O27" s="93">
        <f t="shared" si="10"/>
        <v>0</v>
      </c>
      <c r="P27" s="94"/>
      <c r="Q27" s="95"/>
      <c r="R27" s="146"/>
      <c r="S27" s="147"/>
      <c r="T27" s="148"/>
      <c r="U27" s="149"/>
      <c r="V27" s="150"/>
      <c r="W27" s="148"/>
      <c r="X27" s="151"/>
      <c r="Y27" s="152"/>
      <c r="Z27" s="3"/>
      <c r="AA27" s="169" t="str">
        <f t="shared" si="11"/>
        <v/>
      </c>
      <c r="AB27" s="3"/>
    </row>
    <row r="28" spans="1:28" customFormat="1">
      <c r="A28" s="83"/>
      <c r="B28" s="84"/>
      <c r="C28" s="85">
        <f t="shared" si="5"/>
        <v>0</v>
      </c>
      <c r="D28" s="86"/>
      <c r="E28" s="87"/>
      <c r="F28" s="88"/>
      <c r="G28" s="89"/>
      <c r="H28" s="90">
        <f t="shared" si="6"/>
        <v>0</v>
      </c>
      <c r="I28" s="91">
        <f t="shared" si="7"/>
        <v>0</v>
      </c>
      <c r="J28" s="76">
        <f t="shared" si="8"/>
        <v>0</v>
      </c>
      <c r="K28" s="77"/>
      <c r="L28" s="78"/>
      <c r="M28" s="79"/>
      <c r="N28" s="92">
        <f t="shared" si="9"/>
        <v>0</v>
      </c>
      <c r="O28" s="93">
        <f t="shared" si="10"/>
        <v>0</v>
      </c>
      <c r="P28" s="94"/>
      <c r="Q28" s="20"/>
      <c r="R28" s="146"/>
      <c r="S28" s="147"/>
      <c r="T28" s="148"/>
      <c r="U28" s="149"/>
      <c r="V28" s="150"/>
      <c r="W28" s="148"/>
      <c r="X28" s="151"/>
      <c r="Y28" s="152"/>
      <c r="Z28" s="3"/>
      <c r="AA28" s="169" t="str">
        <f t="shared" si="11"/>
        <v/>
      </c>
      <c r="AB28" s="3"/>
    </row>
    <row r="29" spans="1:28" customFormat="1">
      <c r="A29" s="83"/>
      <c r="B29" s="84"/>
      <c r="C29" s="85">
        <f t="shared" si="5"/>
        <v>0</v>
      </c>
      <c r="D29" s="86"/>
      <c r="E29" s="87"/>
      <c r="F29" s="88"/>
      <c r="G29" s="89"/>
      <c r="H29" s="90">
        <f t="shared" si="6"/>
        <v>0</v>
      </c>
      <c r="I29" s="91">
        <f t="shared" si="7"/>
        <v>0</v>
      </c>
      <c r="J29" s="76">
        <f t="shared" si="8"/>
        <v>0</v>
      </c>
      <c r="K29" s="77"/>
      <c r="L29" s="78"/>
      <c r="M29" s="79"/>
      <c r="N29" s="92">
        <f t="shared" si="9"/>
        <v>0</v>
      </c>
      <c r="O29" s="93">
        <f t="shared" si="10"/>
        <v>0</v>
      </c>
      <c r="P29" s="94"/>
      <c r="Q29" s="20"/>
      <c r="R29" s="146"/>
      <c r="S29" s="147"/>
      <c r="T29" s="148"/>
      <c r="U29" s="149"/>
      <c r="V29" s="150"/>
      <c r="W29" s="148"/>
      <c r="X29" s="151"/>
      <c r="Y29" s="152"/>
      <c r="Z29" s="3"/>
      <c r="AA29" s="169" t="str">
        <f t="shared" si="11"/>
        <v/>
      </c>
      <c r="AB29" s="3"/>
    </row>
    <row r="30" spans="1:28" customFormat="1">
      <c r="A30" s="83"/>
      <c r="B30" s="84"/>
      <c r="C30" s="85">
        <f t="shared" si="5"/>
        <v>0</v>
      </c>
      <c r="D30" s="86"/>
      <c r="E30" s="87"/>
      <c r="F30" s="88"/>
      <c r="G30" s="89"/>
      <c r="H30" s="90">
        <f t="shared" si="6"/>
        <v>0</v>
      </c>
      <c r="I30" s="91">
        <f t="shared" si="7"/>
        <v>0</v>
      </c>
      <c r="J30" s="76">
        <f t="shared" si="8"/>
        <v>0</v>
      </c>
      <c r="K30" s="77"/>
      <c r="L30" s="78"/>
      <c r="M30" s="79"/>
      <c r="N30" s="92">
        <f t="shared" si="9"/>
        <v>0</v>
      </c>
      <c r="O30" s="93">
        <f t="shared" si="10"/>
        <v>0</v>
      </c>
      <c r="P30" s="94"/>
      <c r="Q30" s="20"/>
      <c r="R30" s="146"/>
      <c r="S30" s="147"/>
      <c r="T30" s="148"/>
      <c r="U30" s="149"/>
      <c r="V30" s="150"/>
      <c r="W30" s="148"/>
      <c r="X30" s="151"/>
      <c r="Y30" s="152"/>
      <c r="Z30" s="3"/>
      <c r="AA30" s="169" t="str">
        <f t="shared" si="11"/>
        <v/>
      </c>
      <c r="AB30" s="3"/>
    </row>
    <row r="31" spans="1:28" customFormat="1">
      <c r="A31" s="83"/>
      <c r="B31" s="84"/>
      <c r="C31" s="85">
        <f t="shared" si="5"/>
        <v>0</v>
      </c>
      <c r="D31" s="86"/>
      <c r="E31" s="87"/>
      <c r="F31" s="88"/>
      <c r="G31" s="89"/>
      <c r="H31" s="90">
        <f t="shared" si="6"/>
        <v>0</v>
      </c>
      <c r="I31" s="91">
        <f t="shared" si="7"/>
        <v>0</v>
      </c>
      <c r="J31" s="76">
        <f t="shared" si="8"/>
        <v>0</v>
      </c>
      <c r="K31" s="77"/>
      <c r="L31" s="78"/>
      <c r="M31" s="79"/>
      <c r="N31" s="92">
        <f t="shared" si="9"/>
        <v>0</v>
      </c>
      <c r="O31" s="93">
        <f t="shared" si="10"/>
        <v>0</v>
      </c>
      <c r="P31" s="94"/>
      <c r="Q31" s="20"/>
      <c r="R31" s="146"/>
      <c r="S31" s="147"/>
      <c r="T31" s="148"/>
      <c r="U31" s="149"/>
      <c r="V31" s="150"/>
      <c r="W31" s="148"/>
      <c r="X31" s="151"/>
      <c r="Y31" s="152"/>
      <c r="Z31" s="3"/>
      <c r="AA31" s="169" t="str">
        <f t="shared" si="11"/>
        <v/>
      </c>
      <c r="AB31" s="3"/>
    </row>
    <row r="32" spans="1:28" customFormat="1">
      <c r="A32" s="83"/>
      <c r="B32" s="84"/>
      <c r="C32" s="85">
        <f t="shared" si="5"/>
        <v>0</v>
      </c>
      <c r="D32" s="86"/>
      <c r="E32" s="87"/>
      <c r="F32" s="88"/>
      <c r="G32" s="89"/>
      <c r="H32" s="90">
        <f t="shared" si="6"/>
        <v>0</v>
      </c>
      <c r="I32" s="91">
        <f t="shared" si="7"/>
        <v>0</v>
      </c>
      <c r="J32" s="76">
        <f t="shared" si="8"/>
        <v>0</v>
      </c>
      <c r="K32" s="77"/>
      <c r="L32" s="78"/>
      <c r="M32" s="79"/>
      <c r="N32" s="92">
        <f t="shared" si="9"/>
        <v>0</v>
      </c>
      <c r="O32" s="93">
        <f t="shared" si="10"/>
        <v>0</v>
      </c>
      <c r="P32" s="94"/>
      <c r="Q32" s="20"/>
      <c r="R32" s="146"/>
      <c r="S32" s="147"/>
      <c r="T32" s="148"/>
      <c r="U32" s="149"/>
      <c r="V32" s="150"/>
      <c r="W32" s="148"/>
      <c r="X32" s="151"/>
      <c r="Y32" s="152"/>
      <c r="Z32" s="3"/>
      <c r="AA32" s="169" t="str">
        <f t="shared" si="11"/>
        <v/>
      </c>
      <c r="AB32" s="3"/>
    </row>
    <row r="33" spans="1:28" customFormat="1">
      <c r="A33" s="83"/>
      <c r="B33" s="84"/>
      <c r="C33" s="85">
        <f t="shared" si="5"/>
        <v>0</v>
      </c>
      <c r="D33" s="86"/>
      <c r="E33" s="87"/>
      <c r="F33" s="88"/>
      <c r="G33" s="89"/>
      <c r="H33" s="90">
        <f t="shared" si="6"/>
        <v>0</v>
      </c>
      <c r="I33" s="91">
        <f t="shared" si="7"/>
        <v>0</v>
      </c>
      <c r="J33" s="76">
        <f t="shared" si="8"/>
        <v>0</v>
      </c>
      <c r="K33" s="77"/>
      <c r="L33" s="78"/>
      <c r="M33" s="79"/>
      <c r="N33" s="92">
        <f t="shared" si="9"/>
        <v>0</v>
      </c>
      <c r="O33" s="93">
        <f t="shared" si="10"/>
        <v>0</v>
      </c>
      <c r="P33" s="94"/>
      <c r="Q33" s="20"/>
      <c r="R33" s="146"/>
      <c r="S33" s="147"/>
      <c r="T33" s="148"/>
      <c r="U33" s="149"/>
      <c r="V33" s="150"/>
      <c r="W33" s="148"/>
      <c r="X33" s="151"/>
      <c r="Y33" s="152"/>
      <c r="Z33" s="3"/>
      <c r="AA33" s="169" t="str">
        <f t="shared" si="11"/>
        <v/>
      </c>
      <c r="AB33" s="3"/>
    </row>
    <row r="34" spans="1:28" customFormat="1">
      <c r="A34" s="83"/>
      <c r="B34" s="84"/>
      <c r="C34" s="85">
        <f t="shared" si="5"/>
        <v>0</v>
      </c>
      <c r="D34" s="86"/>
      <c r="E34" s="87"/>
      <c r="F34" s="88"/>
      <c r="G34" s="89"/>
      <c r="H34" s="90">
        <f t="shared" si="6"/>
        <v>0</v>
      </c>
      <c r="I34" s="91">
        <f t="shared" si="7"/>
        <v>0</v>
      </c>
      <c r="J34" s="76">
        <f t="shared" si="8"/>
        <v>0</v>
      </c>
      <c r="K34" s="77"/>
      <c r="L34" s="78"/>
      <c r="M34" s="79"/>
      <c r="N34" s="92">
        <f t="shared" si="9"/>
        <v>0</v>
      </c>
      <c r="O34" s="93">
        <f t="shared" si="10"/>
        <v>0</v>
      </c>
      <c r="P34" s="94"/>
      <c r="Q34" s="20"/>
      <c r="R34" s="146"/>
      <c r="S34" s="147"/>
      <c r="T34" s="148"/>
      <c r="U34" s="149"/>
      <c r="V34" s="150"/>
      <c r="W34" s="148"/>
      <c r="X34" s="151"/>
      <c r="Y34" s="152"/>
      <c r="Z34" s="3"/>
      <c r="AA34" s="169" t="str">
        <f t="shared" si="11"/>
        <v/>
      </c>
      <c r="AB34" s="3"/>
    </row>
    <row r="35" spans="1:28" customFormat="1">
      <c r="A35" s="83"/>
      <c r="B35" s="84"/>
      <c r="C35" s="85">
        <f t="shared" si="5"/>
        <v>0</v>
      </c>
      <c r="D35" s="86"/>
      <c r="E35" s="87"/>
      <c r="F35" s="88"/>
      <c r="G35" s="89"/>
      <c r="H35" s="90">
        <f t="shared" si="6"/>
        <v>0</v>
      </c>
      <c r="I35" s="91">
        <f t="shared" si="7"/>
        <v>0</v>
      </c>
      <c r="J35" s="76">
        <f t="shared" si="8"/>
        <v>0</v>
      </c>
      <c r="K35" s="77"/>
      <c r="L35" s="78"/>
      <c r="M35" s="79"/>
      <c r="N35" s="92">
        <f t="shared" si="9"/>
        <v>0</v>
      </c>
      <c r="O35" s="93">
        <f t="shared" si="10"/>
        <v>0</v>
      </c>
      <c r="P35" s="94"/>
      <c r="Q35" s="20"/>
      <c r="R35" s="146"/>
      <c r="S35" s="147"/>
      <c r="T35" s="148"/>
      <c r="U35" s="149"/>
      <c r="V35" s="150"/>
      <c r="W35" s="148"/>
      <c r="X35" s="151"/>
      <c r="Y35" s="152"/>
      <c r="Z35" s="3"/>
      <c r="AA35" s="169" t="str">
        <f t="shared" si="11"/>
        <v/>
      </c>
      <c r="AB35" s="3"/>
    </row>
    <row r="36" spans="1:28" customFormat="1">
      <c r="A36" s="83"/>
      <c r="B36" s="84"/>
      <c r="C36" s="85">
        <f t="shared" si="5"/>
        <v>0</v>
      </c>
      <c r="D36" s="86"/>
      <c r="E36" s="87"/>
      <c r="F36" s="88"/>
      <c r="G36" s="89"/>
      <c r="H36" s="90">
        <f t="shared" si="6"/>
        <v>0</v>
      </c>
      <c r="I36" s="91">
        <f t="shared" si="7"/>
        <v>0</v>
      </c>
      <c r="J36" s="76">
        <f t="shared" si="8"/>
        <v>0</v>
      </c>
      <c r="K36" s="77"/>
      <c r="L36" s="78"/>
      <c r="M36" s="79"/>
      <c r="N36" s="92">
        <f t="shared" si="9"/>
        <v>0</v>
      </c>
      <c r="O36" s="93">
        <f t="shared" si="10"/>
        <v>0</v>
      </c>
      <c r="P36" s="94"/>
      <c r="Q36" s="20"/>
      <c r="R36" s="146"/>
      <c r="S36" s="147"/>
      <c r="T36" s="148"/>
      <c r="U36" s="149"/>
      <c r="V36" s="150"/>
      <c r="W36" s="148"/>
      <c r="X36" s="151"/>
      <c r="Y36" s="152"/>
      <c r="Z36" s="3"/>
      <c r="AA36" s="169" t="str">
        <f t="shared" si="11"/>
        <v/>
      </c>
      <c r="AB36" s="3"/>
    </row>
    <row r="37" spans="1:28" customFormat="1">
      <c r="A37" s="83"/>
      <c r="B37" s="84"/>
      <c r="C37" s="85">
        <f t="shared" si="5"/>
        <v>0</v>
      </c>
      <c r="D37" s="86"/>
      <c r="E37" s="87"/>
      <c r="F37" s="88"/>
      <c r="G37" s="89"/>
      <c r="H37" s="90">
        <f t="shared" si="6"/>
        <v>0</v>
      </c>
      <c r="I37" s="91">
        <f t="shared" si="7"/>
        <v>0</v>
      </c>
      <c r="J37" s="76">
        <f t="shared" si="8"/>
        <v>0</v>
      </c>
      <c r="K37" s="77"/>
      <c r="L37" s="78"/>
      <c r="M37" s="79"/>
      <c r="N37" s="92">
        <f t="shared" si="9"/>
        <v>0</v>
      </c>
      <c r="O37" s="93">
        <f t="shared" si="10"/>
        <v>0</v>
      </c>
      <c r="P37" s="94"/>
      <c r="Q37" s="20"/>
      <c r="R37" s="146"/>
      <c r="S37" s="147"/>
      <c r="T37" s="148"/>
      <c r="U37" s="149"/>
      <c r="V37" s="150"/>
      <c r="W37" s="148"/>
      <c r="X37" s="151"/>
      <c r="Y37" s="152"/>
      <c r="Z37" s="3"/>
      <c r="AA37" s="169" t="str">
        <f t="shared" si="11"/>
        <v/>
      </c>
      <c r="AB37" s="3"/>
    </row>
    <row r="38" spans="1:28" customFormat="1">
      <c r="A38" s="83"/>
      <c r="B38" s="84"/>
      <c r="C38" s="85">
        <f t="shared" si="5"/>
        <v>0</v>
      </c>
      <c r="D38" s="86"/>
      <c r="E38" s="87"/>
      <c r="F38" s="88"/>
      <c r="G38" s="89"/>
      <c r="H38" s="90">
        <f t="shared" si="6"/>
        <v>0</v>
      </c>
      <c r="I38" s="91">
        <f t="shared" si="7"/>
        <v>0</v>
      </c>
      <c r="J38" s="76">
        <f t="shared" si="8"/>
        <v>0</v>
      </c>
      <c r="K38" s="77"/>
      <c r="L38" s="78"/>
      <c r="M38" s="79"/>
      <c r="N38" s="92">
        <f t="shared" si="9"/>
        <v>0</v>
      </c>
      <c r="O38" s="93">
        <f t="shared" si="10"/>
        <v>0</v>
      </c>
      <c r="P38" s="94"/>
      <c r="Q38" s="20"/>
      <c r="R38" s="146"/>
      <c r="S38" s="147"/>
      <c r="T38" s="148"/>
      <c r="U38" s="149"/>
      <c r="V38" s="150"/>
      <c r="W38" s="148"/>
      <c r="X38" s="151"/>
      <c r="Y38" s="152"/>
      <c r="Z38" s="3"/>
      <c r="AA38" s="169" t="str">
        <f t="shared" si="11"/>
        <v/>
      </c>
      <c r="AB38" s="3"/>
    </row>
    <row r="39" spans="1:28" customFormat="1">
      <c r="A39" s="83"/>
      <c r="B39" s="84"/>
      <c r="C39" s="85">
        <f t="shared" si="5"/>
        <v>0</v>
      </c>
      <c r="D39" s="86"/>
      <c r="E39" s="87"/>
      <c r="F39" s="88"/>
      <c r="G39" s="89"/>
      <c r="H39" s="90">
        <f t="shared" si="6"/>
        <v>0</v>
      </c>
      <c r="I39" s="91">
        <f t="shared" si="7"/>
        <v>0</v>
      </c>
      <c r="J39" s="76">
        <f t="shared" si="8"/>
        <v>0</v>
      </c>
      <c r="K39" s="77"/>
      <c r="L39" s="78"/>
      <c r="M39" s="79"/>
      <c r="N39" s="92">
        <f t="shared" si="9"/>
        <v>0</v>
      </c>
      <c r="O39" s="93">
        <f t="shared" si="10"/>
        <v>0</v>
      </c>
      <c r="P39" s="94"/>
      <c r="Q39" s="20"/>
      <c r="R39" s="146"/>
      <c r="S39" s="147"/>
      <c r="T39" s="148"/>
      <c r="U39" s="149"/>
      <c r="V39" s="150"/>
      <c r="W39" s="148"/>
      <c r="X39" s="151"/>
      <c r="Y39" s="152"/>
      <c r="Z39" s="3"/>
      <c r="AA39" s="169" t="str">
        <f t="shared" si="11"/>
        <v/>
      </c>
      <c r="AB39" s="3"/>
    </row>
    <row r="40" spans="1:28" customFormat="1">
      <c r="A40" s="83"/>
      <c r="B40" s="84"/>
      <c r="C40" s="85">
        <f t="shared" si="5"/>
        <v>0</v>
      </c>
      <c r="D40" s="86"/>
      <c r="E40" s="87"/>
      <c r="F40" s="88"/>
      <c r="G40" s="89"/>
      <c r="H40" s="90">
        <f t="shared" si="6"/>
        <v>0</v>
      </c>
      <c r="I40" s="91">
        <f t="shared" si="7"/>
        <v>0</v>
      </c>
      <c r="J40" s="76">
        <f t="shared" si="8"/>
        <v>0</v>
      </c>
      <c r="K40" s="77"/>
      <c r="L40" s="78"/>
      <c r="M40" s="79"/>
      <c r="N40" s="92">
        <f t="shared" si="9"/>
        <v>0</v>
      </c>
      <c r="O40" s="93">
        <f t="shared" si="10"/>
        <v>0</v>
      </c>
      <c r="P40" s="94"/>
      <c r="Q40" s="20"/>
      <c r="R40" s="146"/>
      <c r="S40" s="147"/>
      <c r="T40" s="148"/>
      <c r="U40" s="149"/>
      <c r="V40" s="150"/>
      <c r="W40" s="148"/>
      <c r="X40" s="151"/>
      <c r="Y40" s="152"/>
      <c r="Z40" s="3"/>
      <c r="AA40" s="169" t="str">
        <f t="shared" si="11"/>
        <v/>
      </c>
      <c r="AB40" s="3"/>
    </row>
    <row r="41" spans="1:28" customFormat="1">
      <c r="A41" s="83"/>
      <c r="B41" s="84"/>
      <c r="C41" s="85">
        <f t="shared" si="5"/>
        <v>0</v>
      </c>
      <c r="D41" s="86"/>
      <c r="E41" s="87"/>
      <c r="F41" s="88"/>
      <c r="G41" s="89"/>
      <c r="H41" s="90">
        <f t="shared" si="6"/>
        <v>0</v>
      </c>
      <c r="I41" s="91">
        <f t="shared" si="7"/>
        <v>0</v>
      </c>
      <c r="J41" s="76">
        <f t="shared" si="8"/>
        <v>0</v>
      </c>
      <c r="K41" s="77"/>
      <c r="L41" s="78"/>
      <c r="M41" s="79"/>
      <c r="N41" s="92">
        <f t="shared" si="9"/>
        <v>0</v>
      </c>
      <c r="O41" s="93">
        <f t="shared" si="10"/>
        <v>0</v>
      </c>
      <c r="P41" s="94"/>
      <c r="Q41" s="20"/>
      <c r="R41" s="146"/>
      <c r="S41" s="147"/>
      <c r="T41" s="148"/>
      <c r="U41" s="149"/>
      <c r="V41" s="150"/>
      <c r="W41" s="148"/>
      <c r="X41" s="151"/>
      <c r="Y41" s="152"/>
      <c r="Z41" s="3"/>
      <c r="AA41" s="169" t="str">
        <f t="shared" si="11"/>
        <v/>
      </c>
      <c r="AB41" s="3"/>
    </row>
    <row r="42" spans="1:28" customFormat="1">
      <c r="A42" s="83"/>
      <c r="B42" s="84"/>
      <c r="C42" s="85">
        <f t="shared" si="5"/>
        <v>0</v>
      </c>
      <c r="D42" s="86"/>
      <c r="E42" s="87"/>
      <c r="F42" s="88"/>
      <c r="G42" s="89"/>
      <c r="H42" s="90">
        <f t="shared" si="6"/>
        <v>0</v>
      </c>
      <c r="I42" s="91">
        <f t="shared" si="7"/>
        <v>0</v>
      </c>
      <c r="J42" s="76">
        <f t="shared" si="8"/>
        <v>0</v>
      </c>
      <c r="K42" s="77"/>
      <c r="L42" s="78"/>
      <c r="M42" s="79"/>
      <c r="N42" s="92">
        <f t="shared" si="9"/>
        <v>0</v>
      </c>
      <c r="O42" s="93">
        <f t="shared" si="10"/>
        <v>0</v>
      </c>
      <c r="P42" s="94"/>
      <c r="Q42" s="20"/>
      <c r="R42" s="146"/>
      <c r="S42" s="147"/>
      <c r="T42" s="148"/>
      <c r="U42" s="149"/>
      <c r="V42" s="150"/>
      <c r="W42" s="148"/>
      <c r="X42" s="151"/>
      <c r="Y42" s="152"/>
      <c r="Z42" s="3"/>
      <c r="AA42" s="169" t="str">
        <f t="shared" si="11"/>
        <v/>
      </c>
      <c r="AB42" s="3"/>
    </row>
    <row r="43" spans="1:28" customFormat="1">
      <c r="A43" s="83"/>
      <c r="B43" s="84"/>
      <c r="C43" s="85">
        <f t="shared" si="5"/>
        <v>0</v>
      </c>
      <c r="D43" s="86"/>
      <c r="E43" s="87"/>
      <c r="F43" s="88"/>
      <c r="G43" s="89"/>
      <c r="H43" s="90">
        <f t="shared" si="6"/>
        <v>0</v>
      </c>
      <c r="I43" s="91">
        <f t="shared" si="7"/>
        <v>0</v>
      </c>
      <c r="J43" s="76">
        <f t="shared" si="8"/>
        <v>0</v>
      </c>
      <c r="K43" s="77"/>
      <c r="L43" s="78"/>
      <c r="M43" s="79"/>
      <c r="N43" s="92">
        <f t="shared" si="9"/>
        <v>0</v>
      </c>
      <c r="O43" s="93">
        <f t="shared" si="10"/>
        <v>0</v>
      </c>
      <c r="P43" s="94"/>
      <c r="Q43" s="20"/>
      <c r="R43" s="146"/>
      <c r="S43" s="147"/>
      <c r="T43" s="148"/>
      <c r="U43" s="149"/>
      <c r="V43" s="150"/>
      <c r="W43" s="148"/>
      <c r="X43" s="151"/>
      <c r="Y43" s="152"/>
      <c r="Z43" s="3"/>
      <c r="AA43" s="169" t="str">
        <f t="shared" si="11"/>
        <v/>
      </c>
      <c r="AB43" s="3"/>
    </row>
    <row r="44" spans="1:28" customFormat="1">
      <c r="A44" s="83"/>
      <c r="B44" s="84"/>
      <c r="C44" s="85">
        <f t="shared" si="5"/>
        <v>0</v>
      </c>
      <c r="D44" s="86"/>
      <c r="E44" s="87"/>
      <c r="F44" s="88"/>
      <c r="G44" s="89"/>
      <c r="H44" s="90">
        <f t="shared" si="6"/>
        <v>0</v>
      </c>
      <c r="I44" s="91">
        <f t="shared" si="7"/>
        <v>0</v>
      </c>
      <c r="J44" s="76">
        <f t="shared" si="8"/>
        <v>0</v>
      </c>
      <c r="K44" s="77"/>
      <c r="L44" s="78"/>
      <c r="M44" s="79"/>
      <c r="N44" s="92">
        <f t="shared" si="9"/>
        <v>0</v>
      </c>
      <c r="O44" s="93">
        <f t="shared" si="10"/>
        <v>0</v>
      </c>
      <c r="P44" s="94"/>
      <c r="Q44" s="20"/>
      <c r="R44" s="146"/>
      <c r="S44" s="147"/>
      <c r="T44" s="148"/>
      <c r="U44" s="149"/>
      <c r="V44" s="150"/>
      <c r="W44" s="148"/>
      <c r="X44" s="151"/>
      <c r="Y44" s="152"/>
      <c r="Z44" s="3"/>
      <c r="AA44" s="169" t="str">
        <f t="shared" si="11"/>
        <v/>
      </c>
      <c r="AB44" s="3"/>
    </row>
    <row r="45" spans="1:28" customFormat="1">
      <c r="A45" s="83"/>
      <c r="B45" s="84"/>
      <c r="C45" s="85">
        <f t="shared" si="5"/>
        <v>0</v>
      </c>
      <c r="D45" s="86"/>
      <c r="E45" s="87"/>
      <c r="F45" s="88"/>
      <c r="G45" s="89"/>
      <c r="H45" s="90">
        <f t="shared" si="6"/>
        <v>0</v>
      </c>
      <c r="I45" s="91">
        <f t="shared" si="7"/>
        <v>0</v>
      </c>
      <c r="J45" s="76">
        <f t="shared" si="8"/>
        <v>0</v>
      </c>
      <c r="K45" s="77"/>
      <c r="L45" s="78"/>
      <c r="M45" s="79"/>
      <c r="N45" s="92">
        <f t="shared" si="9"/>
        <v>0</v>
      </c>
      <c r="O45" s="93">
        <f t="shared" si="10"/>
        <v>0</v>
      </c>
      <c r="P45" s="94"/>
      <c r="Q45" s="20"/>
      <c r="R45" s="146"/>
      <c r="S45" s="147"/>
      <c r="T45" s="148"/>
      <c r="U45" s="149"/>
      <c r="V45" s="150"/>
      <c r="W45" s="148"/>
      <c r="X45" s="151"/>
      <c r="Y45" s="152"/>
      <c r="Z45" s="3"/>
      <c r="AA45" s="169" t="str">
        <f t="shared" si="11"/>
        <v/>
      </c>
      <c r="AB45" s="3"/>
    </row>
    <row r="46" spans="1:28" customFormat="1">
      <c r="A46" s="83"/>
      <c r="B46" s="84"/>
      <c r="C46" s="85">
        <f t="shared" si="5"/>
        <v>0</v>
      </c>
      <c r="D46" s="86"/>
      <c r="E46" s="87"/>
      <c r="F46" s="88"/>
      <c r="G46" s="89"/>
      <c r="H46" s="90">
        <f t="shared" si="6"/>
        <v>0</v>
      </c>
      <c r="I46" s="91">
        <f t="shared" si="7"/>
        <v>0</v>
      </c>
      <c r="J46" s="76">
        <f t="shared" si="8"/>
        <v>0</v>
      </c>
      <c r="K46" s="77"/>
      <c r="L46" s="78"/>
      <c r="M46" s="79"/>
      <c r="N46" s="92">
        <f t="shared" si="9"/>
        <v>0</v>
      </c>
      <c r="O46" s="93">
        <f t="shared" si="10"/>
        <v>0</v>
      </c>
      <c r="P46" s="94"/>
      <c r="Q46" s="20"/>
      <c r="R46" s="146"/>
      <c r="S46" s="147"/>
      <c r="T46" s="148"/>
      <c r="U46" s="149"/>
      <c r="V46" s="150"/>
      <c r="W46" s="148"/>
      <c r="X46" s="151"/>
      <c r="Y46" s="152"/>
      <c r="Z46" s="3"/>
      <c r="AA46" s="169" t="str">
        <f t="shared" si="11"/>
        <v/>
      </c>
      <c r="AB46" s="3"/>
    </row>
    <row r="47" spans="1:28" customFormat="1">
      <c r="A47" s="83"/>
      <c r="B47" s="84"/>
      <c r="C47" s="85">
        <f t="shared" si="5"/>
        <v>0</v>
      </c>
      <c r="D47" s="86"/>
      <c r="E47" s="87"/>
      <c r="F47" s="88"/>
      <c r="G47" s="89"/>
      <c r="H47" s="90">
        <f t="shared" si="6"/>
        <v>0</v>
      </c>
      <c r="I47" s="91">
        <f t="shared" si="7"/>
        <v>0</v>
      </c>
      <c r="J47" s="76">
        <f t="shared" si="8"/>
        <v>0</v>
      </c>
      <c r="K47" s="77"/>
      <c r="L47" s="78"/>
      <c r="M47" s="79"/>
      <c r="N47" s="92">
        <f t="shared" si="9"/>
        <v>0</v>
      </c>
      <c r="O47" s="93">
        <f t="shared" si="10"/>
        <v>0</v>
      </c>
      <c r="P47" s="94"/>
      <c r="Q47" s="20"/>
      <c r="R47" s="146"/>
      <c r="S47" s="147"/>
      <c r="T47" s="148"/>
      <c r="U47" s="149"/>
      <c r="V47" s="150"/>
      <c r="W47" s="148"/>
      <c r="X47" s="151"/>
      <c r="Y47" s="152"/>
      <c r="Z47" s="3"/>
      <c r="AA47" s="169" t="str">
        <f t="shared" si="11"/>
        <v/>
      </c>
      <c r="AB47" s="3"/>
    </row>
    <row r="48" spans="1:28" customFormat="1">
      <c r="A48" s="83"/>
      <c r="B48" s="84"/>
      <c r="C48" s="85">
        <f t="shared" si="5"/>
        <v>0</v>
      </c>
      <c r="D48" s="86"/>
      <c r="E48" s="87"/>
      <c r="F48" s="88"/>
      <c r="G48" s="89"/>
      <c r="H48" s="90">
        <f t="shared" si="6"/>
        <v>0</v>
      </c>
      <c r="I48" s="91">
        <f t="shared" si="7"/>
        <v>0</v>
      </c>
      <c r="J48" s="76">
        <f t="shared" si="8"/>
        <v>0</v>
      </c>
      <c r="K48" s="77"/>
      <c r="L48" s="78"/>
      <c r="M48" s="79"/>
      <c r="N48" s="92">
        <f t="shared" si="9"/>
        <v>0</v>
      </c>
      <c r="O48" s="93">
        <f t="shared" si="10"/>
        <v>0</v>
      </c>
      <c r="P48" s="94"/>
      <c r="Q48" s="20"/>
      <c r="R48" s="146"/>
      <c r="S48" s="147"/>
      <c r="T48" s="148"/>
      <c r="U48" s="149"/>
      <c r="V48" s="150"/>
      <c r="W48" s="148"/>
      <c r="X48" s="151"/>
      <c r="Y48" s="152"/>
      <c r="Z48" s="3"/>
      <c r="AA48" s="169" t="str">
        <f t="shared" si="11"/>
        <v/>
      </c>
      <c r="AB48" s="3"/>
    </row>
    <row r="49" spans="1:28" customFormat="1">
      <c r="A49" s="83"/>
      <c r="B49" s="84"/>
      <c r="C49" s="85">
        <f t="shared" si="5"/>
        <v>0</v>
      </c>
      <c r="D49" s="86"/>
      <c r="E49" s="87"/>
      <c r="F49" s="88"/>
      <c r="G49" s="89"/>
      <c r="H49" s="90">
        <f t="shared" si="6"/>
        <v>0</v>
      </c>
      <c r="I49" s="91">
        <f t="shared" si="7"/>
        <v>0</v>
      </c>
      <c r="J49" s="76">
        <f t="shared" si="8"/>
        <v>0</v>
      </c>
      <c r="K49" s="77"/>
      <c r="L49" s="78"/>
      <c r="M49" s="79"/>
      <c r="N49" s="92">
        <f t="shared" si="9"/>
        <v>0</v>
      </c>
      <c r="O49" s="93">
        <f t="shared" si="10"/>
        <v>0</v>
      </c>
      <c r="P49" s="94"/>
      <c r="Q49" s="20"/>
      <c r="R49" s="146"/>
      <c r="S49" s="147"/>
      <c r="T49" s="148"/>
      <c r="U49" s="149"/>
      <c r="V49" s="150"/>
      <c r="W49" s="148"/>
      <c r="X49" s="151"/>
      <c r="Y49" s="152"/>
      <c r="Z49" s="3"/>
      <c r="AA49" s="169" t="str">
        <f t="shared" si="11"/>
        <v/>
      </c>
      <c r="AB49" s="3"/>
    </row>
    <row r="50" spans="1:28" customFormat="1">
      <c r="A50" s="83"/>
      <c r="B50" s="84"/>
      <c r="C50" s="85">
        <f t="shared" si="5"/>
        <v>0</v>
      </c>
      <c r="D50" s="86"/>
      <c r="E50" s="87"/>
      <c r="F50" s="88"/>
      <c r="G50" s="89"/>
      <c r="H50" s="90">
        <f t="shared" si="6"/>
        <v>0</v>
      </c>
      <c r="I50" s="91">
        <f t="shared" si="7"/>
        <v>0</v>
      </c>
      <c r="J50" s="76">
        <f t="shared" si="8"/>
        <v>0</v>
      </c>
      <c r="K50" s="77"/>
      <c r="L50" s="78"/>
      <c r="M50" s="79"/>
      <c r="N50" s="92">
        <f t="shared" si="9"/>
        <v>0</v>
      </c>
      <c r="O50" s="93">
        <f t="shared" si="10"/>
        <v>0</v>
      </c>
      <c r="P50" s="94"/>
      <c r="Q50" s="20"/>
      <c r="R50" s="146"/>
      <c r="S50" s="147"/>
      <c r="T50" s="148"/>
      <c r="U50" s="149"/>
      <c r="V50" s="150"/>
      <c r="W50" s="148"/>
      <c r="X50" s="151"/>
      <c r="Y50" s="152"/>
      <c r="Z50" s="3"/>
      <c r="AA50" s="169" t="str">
        <f t="shared" si="11"/>
        <v/>
      </c>
      <c r="AB50" s="3"/>
    </row>
    <row r="51" spans="1:28" customFormat="1">
      <c r="A51" s="83"/>
      <c r="B51" s="84"/>
      <c r="C51" s="85">
        <f t="shared" si="5"/>
        <v>0</v>
      </c>
      <c r="D51" s="86"/>
      <c r="E51" s="87"/>
      <c r="F51" s="88"/>
      <c r="G51" s="89"/>
      <c r="H51" s="90">
        <f t="shared" si="6"/>
        <v>0</v>
      </c>
      <c r="I51" s="91">
        <f t="shared" si="7"/>
        <v>0</v>
      </c>
      <c r="J51" s="76">
        <f t="shared" si="8"/>
        <v>0</v>
      </c>
      <c r="K51" s="77"/>
      <c r="L51" s="78"/>
      <c r="M51" s="79"/>
      <c r="N51" s="92">
        <f t="shared" si="9"/>
        <v>0</v>
      </c>
      <c r="O51" s="93">
        <f t="shared" si="10"/>
        <v>0</v>
      </c>
      <c r="P51" s="94"/>
      <c r="Q51" s="20"/>
      <c r="R51" s="146"/>
      <c r="S51" s="147"/>
      <c r="T51" s="148"/>
      <c r="U51" s="149"/>
      <c r="V51" s="150"/>
      <c r="W51" s="148"/>
      <c r="X51" s="151"/>
      <c r="Y51" s="152"/>
      <c r="Z51" s="3"/>
      <c r="AA51" s="169" t="str">
        <f t="shared" si="11"/>
        <v/>
      </c>
      <c r="AB51" s="3"/>
    </row>
    <row r="52" spans="1:28" customFormat="1">
      <c r="A52" s="83"/>
      <c r="B52" s="84"/>
      <c r="C52" s="85">
        <f t="shared" si="5"/>
        <v>0</v>
      </c>
      <c r="D52" s="86"/>
      <c r="E52" s="87"/>
      <c r="F52" s="88"/>
      <c r="G52" s="89"/>
      <c r="H52" s="90">
        <f t="shared" si="6"/>
        <v>0</v>
      </c>
      <c r="I52" s="91">
        <f t="shared" si="7"/>
        <v>0</v>
      </c>
      <c r="J52" s="76">
        <f t="shared" si="8"/>
        <v>0</v>
      </c>
      <c r="K52" s="77"/>
      <c r="L52" s="78"/>
      <c r="M52" s="79"/>
      <c r="N52" s="92">
        <f t="shared" si="9"/>
        <v>0</v>
      </c>
      <c r="O52" s="93">
        <f t="shared" si="10"/>
        <v>0</v>
      </c>
      <c r="P52" s="94"/>
      <c r="Q52" s="20"/>
      <c r="R52" s="146"/>
      <c r="S52" s="147"/>
      <c r="T52" s="148"/>
      <c r="U52" s="149"/>
      <c r="V52" s="150"/>
      <c r="W52" s="148"/>
      <c r="X52" s="151"/>
      <c r="Y52" s="152"/>
      <c r="Z52" s="3"/>
      <c r="AA52" s="169" t="str">
        <f t="shared" si="11"/>
        <v/>
      </c>
      <c r="AB52" s="3"/>
    </row>
    <row r="53" spans="1:28" customFormat="1">
      <c r="A53" s="83"/>
      <c r="B53" s="84"/>
      <c r="C53" s="85">
        <f t="shared" si="5"/>
        <v>0</v>
      </c>
      <c r="D53" s="86"/>
      <c r="E53" s="87"/>
      <c r="F53" s="88"/>
      <c r="G53" s="89"/>
      <c r="H53" s="90">
        <f t="shared" si="6"/>
        <v>0</v>
      </c>
      <c r="I53" s="91">
        <f t="shared" si="7"/>
        <v>0</v>
      </c>
      <c r="J53" s="76">
        <f t="shared" si="8"/>
        <v>0</v>
      </c>
      <c r="K53" s="77"/>
      <c r="L53" s="78"/>
      <c r="M53" s="79"/>
      <c r="N53" s="92">
        <f t="shared" si="9"/>
        <v>0</v>
      </c>
      <c r="O53" s="93">
        <f t="shared" si="10"/>
        <v>0</v>
      </c>
      <c r="P53" s="94"/>
      <c r="Q53" s="20"/>
      <c r="R53" s="146"/>
      <c r="S53" s="147"/>
      <c r="T53" s="148"/>
      <c r="U53" s="149"/>
      <c r="V53" s="150"/>
      <c r="W53" s="148"/>
      <c r="X53" s="151"/>
      <c r="Y53" s="152"/>
      <c r="Z53" s="3"/>
      <c r="AA53" s="169" t="str">
        <f t="shared" si="11"/>
        <v/>
      </c>
      <c r="AB53" s="3"/>
    </row>
    <row r="54" spans="1:28" customFormat="1">
      <c r="A54" s="83"/>
      <c r="B54" s="84"/>
      <c r="C54" s="85">
        <f t="shared" si="5"/>
        <v>0</v>
      </c>
      <c r="D54" s="86"/>
      <c r="E54" s="87"/>
      <c r="F54" s="88"/>
      <c r="G54" s="89"/>
      <c r="H54" s="90">
        <f t="shared" si="6"/>
        <v>0</v>
      </c>
      <c r="I54" s="91">
        <f t="shared" si="7"/>
        <v>0</v>
      </c>
      <c r="J54" s="76">
        <f t="shared" si="8"/>
        <v>0</v>
      </c>
      <c r="K54" s="77"/>
      <c r="L54" s="78"/>
      <c r="M54" s="79"/>
      <c r="N54" s="92">
        <f t="shared" si="9"/>
        <v>0</v>
      </c>
      <c r="O54" s="93">
        <f t="shared" si="10"/>
        <v>0</v>
      </c>
      <c r="P54" s="94"/>
      <c r="Q54" s="20"/>
      <c r="R54" s="146"/>
      <c r="S54" s="147"/>
      <c r="T54" s="148"/>
      <c r="U54" s="149"/>
      <c r="V54" s="150"/>
      <c r="W54" s="148"/>
      <c r="X54" s="151"/>
      <c r="Y54" s="152"/>
      <c r="Z54" s="3"/>
      <c r="AA54" s="169" t="str">
        <f t="shared" si="11"/>
        <v/>
      </c>
      <c r="AB54" s="3"/>
    </row>
    <row r="55" spans="1:28" customFormat="1">
      <c r="A55" s="83"/>
      <c r="B55" s="84"/>
      <c r="C55" s="85">
        <f t="shared" si="5"/>
        <v>0</v>
      </c>
      <c r="D55" s="86"/>
      <c r="E55" s="87"/>
      <c r="F55" s="88"/>
      <c r="G55" s="89"/>
      <c r="H55" s="90">
        <f t="shared" si="6"/>
        <v>0</v>
      </c>
      <c r="I55" s="91">
        <f t="shared" si="7"/>
        <v>0</v>
      </c>
      <c r="J55" s="76">
        <f t="shared" si="8"/>
        <v>0</v>
      </c>
      <c r="K55" s="77"/>
      <c r="L55" s="78"/>
      <c r="M55" s="79"/>
      <c r="N55" s="92">
        <f t="shared" si="9"/>
        <v>0</v>
      </c>
      <c r="O55" s="93">
        <f t="shared" si="10"/>
        <v>0</v>
      </c>
      <c r="P55" s="94"/>
      <c r="Q55" s="20"/>
      <c r="R55" s="146"/>
      <c r="S55" s="147"/>
      <c r="T55" s="148"/>
      <c r="U55" s="149"/>
      <c r="V55" s="150"/>
      <c r="W55" s="148"/>
      <c r="X55" s="151"/>
      <c r="Y55" s="152"/>
      <c r="Z55" s="3"/>
      <c r="AA55" s="169" t="str">
        <f t="shared" si="11"/>
        <v/>
      </c>
      <c r="AB55" s="3"/>
    </row>
    <row r="56" spans="1:28" customFormat="1">
      <c r="A56" s="83"/>
      <c r="B56" s="84"/>
      <c r="C56" s="85">
        <f t="shared" si="5"/>
        <v>0</v>
      </c>
      <c r="D56" s="86"/>
      <c r="E56" s="87"/>
      <c r="F56" s="88"/>
      <c r="G56" s="89"/>
      <c r="H56" s="90">
        <f t="shared" si="6"/>
        <v>0</v>
      </c>
      <c r="I56" s="91">
        <f t="shared" si="7"/>
        <v>0</v>
      </c>
      <c r="J56" s="76">
        <f t="shared" si="8"/>
        <v>0</v>
      </c>
      <c r="K56" s="77"/>
      <c r="L56" s="78"/>
      <c r="M56" s="79"/>
      <c r="N56" s="92">
        <f t="shared" si="9"/>
        <v>0</v>
      </c>
      <c r="O56" s="93">
        <f t="shared" si="10"/>
        <v>0</v>
      </c>
      <c r="P56" s="94"/>
      <c r="Q56" s="20"/>
      <c r="R56" s="146"/>
      <c r="S56" s="147"/>
      <c r="T56" s="148"/>
      <c r="U56" s="149"/>
      <c r="V56" s="150"/>
      <c r="W56" s="148"/>
      <c r="X56" s="151"/>
      <c r="Y56" s="152"/>
      <c r="Z56" s="3"/>
      <c r="AA56" s="169" t="str">
        <f t="shared" si="11"/>
        <v/>
      </c>
      <c r="AB56" s="3"/>
    </row>
    <row r="57" spans="1:28" customFormat="1">
      <c r="A57" s="83"/>
      <c r="B57" s="84"/>
      <c r="C57" s="85">
        <f t="shared" si="5"/>
        <v>0</v>
      </c>
      <c r="D57" s="86"/>
      <c r="E57" s="87"/>
      <c r="F57" s="88"/>
      <c r="G57" s="89"/>
      <c r="H57" s="90">
        <f t="shared" si="6"/>
        <v>0</v>
      </c>
      <c r="I57" s="91">
        <f t="shared" si="7"/>
        <v>0</v>
      </c>
      <c r="J57" s="76">
        <f t="shared" si="8"/>
        <v>0</v>
      </c>
      <c r="K57" s="77"/>
      <c r="L57" s="78"/>
      <c r="M57" s="79"/>
      <c r="N57" s="92">
        <f t="shared" si="9"/>
        <v>0</v>
      </c>
      <c r="O57" s="93">
        <f t="shared" si="10"/>
        <v>0</v>
      </c>
      <c r="P57" s="94"/>
      <c r="Q57" s="20"/>
      <c r="R57" s="146"/>
      <c r="S57" s="147"/>
      <c r="T57" s="148"/>
      <c r="U57" s="149"/>
      <c r="V57" s="150"/>
      <c r="W57" s="148"/>
      <c r="X57" s="151"/>
      <c r="Y57" s="152"/>
      <c r="Z57" s="3"/>
      <c r="AA57" s="169" t="str">
        <f t="shared" si="11"/>
        <v/>
      </c>
      <c r="AB57" s="3"/>
    </row>
    <row r="58" spans="1:28" customFormat="1">
      <c r="A58" s="83"/>
      <c r="B58" s="84"/>
      <c r="C58" s="85">
        <f t="shared" si="5"/>
        <v>0</v>
      </c>
      <c r="D58" s="86"/>
      <c r="E58" s="87"/>
      <c r="F58" s="88"/>
      <c r="G58" s="89"/>
      <c r="H58" s="90">
        <f t="shared" si="6"/>
        <v>0</v>
      </c>
      <c r="I58" s="91">
        <f t="shared" si="7"/>
        <v>0</v>
      </c>
      <c r="J58" s="76">
        <f t="shared" si="8"/>
        <v>0</v>
      </c>
      <c r="K58" s="77"/>
      <c r="L58" s="78"/>
      <c r="M58" s="79"/>
      <c r="N58" s="92">
        <f t="shared" si="9"/>
        <v>0</v>
      </c>
      <c r="O58" s="93">
        <f t="shared" si="10"/>
        <v>0</v>
      </c>
      <c r="P58" s="94"/>
      <c r="Q58" s="20"/>
      <c r="R58" s="146"/>
      <c r="S58" s="147"/>
      <c r="T58" s="148"/>
      <c r="U58" s="149"/>
      <c r="V58" s="150"/>
      <c r="W58" s="148"/>
      <c r="X58" s="151"/>
      <c r="Y58" s="152"/>
      <c r="Z58" s="3"/>
      <c r="AA58" s="169" t="str">
        <f t="shared" si="11"/>
        <v/>
      </c>
      <c r="AB58" s="3"/>
    </row>
    <row r="59" spans="1:28" customFormat="1">
      <c r="A59" s="83"/>
      <c r="B59" s="84"/>
      <c r="C59" s="85">
        <f t="shared" si="5"/>
        <v>0</v>
      </c>
      <c r="D59" s="86"/>
      <c r="E59" s="87"/>
      <c r="F59" s="88"/>
      <c r="G59" s="89"/>
      <c r="H59" s="90">
        <f t="shared" si="6"/>
        <v>0</v>
      </c>
      <c r="I59" s="91">
        <f t="shared" si="7"/>
        <v>0</v>
      </c>
      <c r="J59" s="76">
        <f t="shared" si="8"/>
        <v>0</v>
      </c>
      <c r="K59" s="77"/>
      <c r="L59" s="78"/>
      <c r="M59" s="79"/>
      <c r="N59" s="92">
        <f t="shared" si="9"/>
        <v>0</v>
      </c>
      <c r="O59" s="93">
        <f t="shared" si="10"/>
        <v>0</v>
      </c>
      <c r="P59" s="94"/>
      <c r="Q59" s="20"/>
      <c r="R59" s="146"/>
      <c r="S59" s="147"/>
      <c r="T59" s="148"/>
      <c r="U59" s="149"/>
      <c r="V59" s="150"/>
      <c r="W59" s="148"/>
      <c r="X59" s="151"/>
      <c r="Y59" s="152"/>
      <c r="Z59" s="3"/>
      <c r="AA59" s="169" t="str">
        <f t="shared" si="11"/>
        <v/>
      </c>
      <c r="AB59" s="3"/>
    </row>
    <row r="60" spans="1:28" customFormat="1">
      <c r="A60" s="83"/>
      <c r="B60" s="84"/>
      <c r="C60" s="85">
        <f t="shared" si="5"/>
        <v>0</v>
      </c>
      <c r="D60" s="86"/>
      <c r="E60" s="87"/>
      <c r="F60" s="88"/>
      <c r="G60" s="89"/>
      <c r="H60" s="90">
        <f t="shared" si="6"/>
        <v>0</v>
      </c>
      <c r="I60" s="91">
        <f t="shared" si="7"/>
        <v>0</v>
      </c>
      <c r="J60" s="76">
        <f t="shared" si="8"/>
        <v>0</v>
      </c>
      <c r="K60" s="77"/>
      <c r="L60" s="78"/>
      <c r="M60" s="79"/>
      <c r="N60" s="92">
        <f t="shared" si="9"/>
        <v>0</v>
      </c>
      <c r="O60" s="93">
        <f t="shared" si="10"/>
        <v>0</v>
      </c>
      <c r="P60" s="94"/>
      <c r="Q60" s="20"/>
      <c r="R60" s="146"/>
      <c r="S60" s="147"/>
      <c r="T60" s="148"/>
      <c r="U60" s="149"/>
      <c r="V60" s="150"/>
      <c r="W60" s="148"/>
      <c r="X60" s="151"/>
      <c r="Y60" s="152"/>
      <c r="Z60" s="3"/>
      <c r="AA60" s="169" t="str">
        <f t="shared" si="11"/>
        <v/>
      </c>
      <c r="AB60" s="3"/>
    </row>
    <row r="61" spans="1:28" customFormat="1">
      <c r="A61" s="83"/>
      <c r="B61" s="84"/>
      <c r="C61" s="85">
        <f t="shared" si="5"/>
        <v>0</v>
      </c>
      <c r="D61" s="86"/>
      <c r="E61" s="87"/>
      <c r="F61" s="88"/>
      <c r="G61" s="89"/>
      <c r="H61" s="90">
        <f t="shared" si="6"/>
        <v>0</v>
      </c>
      <c r="I61" s="91">
        <f t="shared" si="7"/>
        <v>0</v>
      </c>
      <c r="J61" s="76">
        <f t="shared" si="8"/>
        <v>0</v>
      </c>
      <c r="K61" s="77"/>
      <c r="L61" s="78"/>
      <c r="M61" s="79"/>
      <c r="N61" s="92">
        <f t="shared" si="9"/>
        <v>0</v>
      </c>
      <c r="O61" s="93">
        <f t="shared" si="10"/>
        <v>0</v>
      </c>
      <c r="P61" s="94"/>
      <c r="Q61" s="20"/>
      <c r="R61" s="146"/>
      <c r="S61" s="147"/>
      <c r="T61" s="148"/>
      <c r="U61" s="149"/>
      <c r="V61" s="150"/>
      <c r="W61" s="148"/>
      <c r="X61" s="151"/>
      <c r="Y61" s="152"/>
      <c r="Z61" s="3"/>
      <c r="AA61" s="169" t="str">
        <f t="shared" si="11"/>
        <v/>
      </c>
      <c r="AB61" s="3"/>
    </row>
    <row r="62" spans="1:28" customFormat="1">
      <c r="A62" s="83"/>
      <c r="B62" s="84"/>
      <c r="C62" s="85">
        <f t="shared" si="5"/>
        <v>0</v>
      </c>
      <c r="D62" s="86"/>
      <c r="E62" s="87"/>
      <c r="F62" s="88"/>
      <c r="G62" s="89"/>
      <c r="H62" s="90">
        <f t="shared" si="6"/>
        <v>0</v>
      </c>
      <c r="I62" s="91">
        <f t="shared" si="7"/>
        <v>0</v>
      </c>
      <c r="J62" s="76">
        <f t="shared" si="8"/>
        <v>0</v>
      </c>
      <c r="K62" s="77"/>
      <c r="L62" s="78"/>
      <c r="M62" s="79"/>
      <c r="N62" s="92">
        <f t="shared" si="9"/>
        <v>0</v>
      </c>
      <c r="O62" s="93">
        <f t="shared" si="10"/>
        <v>0</v>
      </c>
      <c r="P62" s="94"/>
      <c r="Q62" s="20"/>
      <c r="R62" s="146"/>
      <c r="S62" s="147"/>
      <c r="T62" s="148"/>
      <c r="U62" s="149"/>
      <c r="V62" s="150"/>
      <c r="W62" s="148"/>
      <c r="X62" s="151"/>
      <c r="Y62" s="152"/>
      <c r="Z62" s="3"/>
      <c r="AA62" s="169" t="str">
        <f t="shared" si="11"/>
        <v/>
      </c>
      <c r="AB62" s="3"/>
    </row>
    <row r="63" spans="1:28" customFormat="1">
      <c r="A63" s="83"/>
      <c r="B63" s="84"/>
      <c r="C63" s="85">
        <f t="shared" si="5"/>
        <v>0</v>
      </c>
      <c r="D63" s="86"/>
      <c r="E63" s="87"/>
      <c r="F63" s="88"/>
      <c r="G63" s="89"/>
      <c r="H63" s="90">
        <f t="shared" si="6"/>
        <v>0</v>
      </c>
      <c r="I63" s="91">
        <f t="shared" si="7"/>
        <v>0</v>
      </c>
      <c r="J63" s="76">
        <f t="shared" si="8"/>
        <v>0</v>
      </c>
      <c r="K63" s="77"/>
      <c r="L63" s="78"/>
      <c r="M63" s="79"/>
      <c r="N63" s="92">
        <f t="shared" si="9"/>
        <v>0</v>
      </c>
      <c r="O63" s="93">
        <f t="shared" si="10"/>
        <v>0</v>
      </c>
      <c r="P63" s="94"/>
      <c r="Q63" s="20"/>
      <c r="R63" s="146"/>
      <c r="S63" s="147"/>
      <c r="T63" s="148"/>
      <c r="U63" s="149"/>
      <c r="V63" s="150"/>
      <c r="W63" s="148"/>
      <c r="X63" s="151"/>
      <c r="Y63" s="152"/>
      <c r="Z63" s="3"/>
      <c r="AA63" s="169" t="str">
        <f t="shared" si="11"/>
        <v/>
      </c>
      <c r="AB63" s="3"/>
    </row>
    <row r="64" spans="1:28" customFormat="1">
      <c r="A64" s="83"/>
      <c r="B64" s="84"/>
      <c r="C64" s="85">
        <f t="shared" si="5"/>
        <v>0</v>
      </c>
      <c r="D64" s="86"/>
      <c r="E64" s="87"/>
      <c r="F64" s="88"/>
      <c r="G64" s="89"/>
      <c r="H64" s="90">
        <f t="shared" si="6"/>
        <v>0</v>
      </c>
      <c r="I64" s="91">
        <f t="shared" si="7"/>
        <v>0</v>
      </c>
      <c r="J64" s="76">
        <f t="shared" si="8"/>
        <v>0</v>
      </c>
      <c r="K64" s="77"/>
      <c r="L64" s="78"/>
      <c r="M64" s="79"/>
      <c r="N64" s="92">
        <f t="shared" si="9"/>
        <v>0</v>
      </c>
      <c r="O64" s="93">
        <f t="shared" si="10"/>
        <v>0</v>
      </c>
      <c r="P64" s="94"/>
      <c r="Q64" s="20"/>
      <c r="R64" s="146"/>
      <c r="S64" s="147"/>
      <c r="T64" s="148"/>
      <c r="U64" s="149"/>
      <c r="V64" s="150"/>
      <c r="W64" s="148"/>
      <c r="X64" s="151"/>
      <c r="Y64" s="152"/>
      <c r="Z64" s="3"/>
      <c r="AA64" s="169" t="str">
        <f t="shared" si="11"/>
        <v/>
      </c>
      <c r="AB64" s="3"/>
    </row>
    <row r="65" spans="1:28" customFormat="1">
      <c r="A65" s="83"/>
      <c r="B65" s="84"/>
      <c r="C65" s="85">
        <f t="shared" si="5"/>
        <v>0</v>
      </c>
      <c r="D65" s="86"/>
      <c r="E65" s="87"/>
      <c r="F65" s="88"/>
      <c r="G65" s="89"/>
      <c r="H65" s="90">
        <f t="shared" si="6"/>
        <v>0</v>
      </c>
      <c r="I65" s="91">
        <f t="shared" si="7"/>
        <v>0</v>
      </c>
      <c r="J65" s="76">
        <f t="shared" si="8"/>
        <v>0</v>
      </c>
      <c r="K65" s="77"/>
      <c r="L65" s="78"/>
      <c r="M65" s="79"/>
      <c r="N65" s="92">
        <f t="shared" si="9"/>
        <v>0</v>
      </c>
      <c r="O65" s="93">
        <f t="shared" si="10"/>
        <v>0</v>
      </c>
      <c r="P65" s="94"/>
      <c r="Q65" s="20"/>
      <c r="R65" s="146"/>
      <c r="S65" s="147"/>
      <c r="T65" s="148"/>
      <c r="U65" s="149"/>
      <c r="V65" s="150"/>
      <c r="W65" s="148"/>
      <c r="X65" s="151"/>
      <c r="Y65" s="152"/>
      <c r="Z65" s="3"/>
      <c r="AA65" s="169" t="str">
        <f t="shared" si="11"/>
        <v/>
      </c>
      <c r="AB65" s="3"/>
    </row>
    <row r="66" spans="1:28" customFormat="1">
      <c r="A66" s="83"/>
      <c r="B66" s="84"/>
      <c r="C66" s="85">
        <f t="shared" si="5"/>
        <v>0</v>
      </c>
      <c r="D66" s="86"/>
      <c r="E66" s="87"/>
      <c r="F66" s="88"/>
      <c r="G66" s="89"/>
      <c r="H66" s="90">
        <f t="shared" si="6"/>
        <v>0</v>
      </c>
      <c r="I66" s="91">
        <f t="shared" si="7"/>
        <v>0</v>
      </c>
      <c r="J66" s="76">
        <f t="shared" si="8"/>
        <v>0</v>
      </c>
      <c r="K66" s="77"/>
      <c r="L66" s="78"/>
      <c r="M66" s="79"/>
      <c r="N66" s="92">
        <f t="shared" si="9"/>
        <v>0</v>
      </c>
      <c r="O66" s="93">
        <f t="shared" si="10"/>
        <v>0</v>
      </c>
      <c r="P66" s="94"/>
      <c r="Q66" s="20"/>
      <c r="R66" s="146"/>
      <c r="S66" s="147"/>
      <c r="T66" s="148"/>
      <c r="U66" s="149"/>
      <c r="V66" s="150"/>
      <c r="W66" s="148"/>
      <c r="X66" s="151"/>
      <c r="Y66" s="152"/>
      <c r="Z66" s="3"/>
      <c r="AA66" s="169" t="str">
        <f t="shared" si="11"/>
        <v/>
      </c>
      <c r="AB66" s="3"/>
    </row>
    <row r="67" spans="1:28" customFormat="1">
      <c r="A67" s="83"/>
      <c r="B67" s="84"/>
      <c r="C67" s="85">
        <f t="shared" si="5"/>
        <v>0</v>
      </c>
      <c r="D67" s="86"/>
      <c r="E67" s="87"/>
      <c r="F67" s="88"/>
      <c r="G67" s="89"/>
      <c r="H67" s="90">
        <f t="shared" si="6"/>
        <v>0</v>
      </c>
      <c r="I67" s="91">
        <f t="shared" si="7"/>
        <v>0</v>
      </c>
      <c r="J67" s="76">
        <f t="shared" si="8"/>
        <v>0</v>
      </c>
      <c r="K67" s="77"/>
      <c r="L67" s="78"/>
      <c r="M67" s="79"/>
      <c r="N67" s="92">
        <f t="shared" si="9"/>
        <v>0</v>
      </c>
      <c r="O67" s="93">
        <f t="shared" si="10"/>
        <v>0</v>
      </c>
      <c r="P67" s="94"/>
      <c r="Q67" s="20"/>
      <c r="R67" s="146"/>
      <c r="S67" s="147"/>
      <c r="T67" s="148"/>
      <c r="U67" s="149"/>
      <c r="V67" s="150"/>
      <c r="W67" s="148"/>
      <c r="X67" s="151"/>
      <c r="Y67" s="152"/>
      <c r="Z67" s="3"/>
      <c r="AA67" s="169" t="str">
        <f t="shared" si="11"/>
        <v/>
      </c>
      <c r="AB67" s="3"/>
    </row>
    <row r="68" spans="1:28" customFormat="1">
      <c r="A68" s="83"/>
      <c r="B68" s="84"/>
      <c r="C68" s="85">
        <f t="shared" si="5"/>
        <v>0</v>
      </c>
      <c r="D68" s="86"/>
      <c r="E68" s="87"/>
      <c r="F68" s="88"/>
      <c r="G68" s="89"/>
      <c r="H68" s="90">
        <f t="shared" si="6"/>
        <v>0</v>
      </c>
      <c r="I68" s="91">
        <f t="shared" si="7"/>
        <v>0</v>
      </c>
      <c r="J68" s="76">
        <f t="shared" si="8"/>
        <v>0</v>
      </c>
      <c r="K68" s="77"/>
      <c r="L68" s="78"/>
      <c r="M68" s="79"/>
      <c r="N68" s="92">
        <f t="shared" si="9"/>
        <v>0</v>
      </c>
      <c r="O68" s="93">
        <f t="shared" si="10"/>
        <v>0</v>
      </c>
      <c r="P68" s="94"/>
      <c r="Q68" s="20"/>
      <c r="R68" s="146"/>
      <c r="S68" s="147"/>
      <c r="T68" s="148"/>
      <c r="U68" s="149"/>
      <c r="V68" s="150"/>
      <c r="W68" s="148"/>
      <c r="X68" s="151"/>
      <c r="Y68" s="152"/>
      <c r="Z68" s="3"/>
      <c r="AA68" s="169" t="str">
        <f t="shared" si="11"/>
        <v/>
      </c>
      <c r="AB68" s="3"/>
    </row>
    <row r="69" spans="1:28" customFormat="1">
      <c r="A69" s="83"/>
      <c r="B69" s="84"/>
      <c r="C69" s="85">
        <f t="shared" si="5"/>
        <v>0</v>
      </c>
      <c r="D69" s="86"/>
      <c r="E69" s="87"/>
      <c r="F69" s="88"/>
      <c r="G69" s="89"/>
      <c r="H69" s="90">
        <f t="shared" si="6"/>
        <v>0</v>
      </c>
      <c r="I69" s="91">
        <f t="shared" si="7"/>
        <v>0</v>
      </c>
      <c r="J69" s="76">
        <f t="shared" si="8"/>
        <v>0</v>
      </c>
      <c r="K69" s="77"/>
      <c r="L69" s="78"/>
      <c r="M69" s="79"/>
      <c r="N69" s="92">
        <f t="shared" si="9"/>
        <v>0</v>
      </c>
      <c r="O69" s="93">
        <f t="shared" si="10"/>
        <v>0</v>
      </c>
      <c r="P69" s="94"/>
      <c r="Q69" s="20"/>
      <c r="R69" s="146"/>
      <c r="S69" s="147"/>
      <c r="T69" s="148"/>
      <c r="U69" s="149"/>
      <c r="V69" s="150"/>
      <c r="W69" s="148"/>
      <c r="X69" s="151"/>
      <c r="Y69" s="152"/>
      <c r="Z69" s="3"/>
      <c r="AA69" s="169" t="str">
        <f t="shared" si="11"/>
        <v/>
      </c>
      <c r="AB69" s="3"/>
    </row>
    <row r="70" spans="1:28" customFormat="1">
      <c r="A70" s="83"/>
      <c r="B70" s="84"/>
      <c r="C70" s="85">
        <f t="shared" si="5"/>
        <v>0</v>
      </c>
      <c r="D70" s="86"/>
      <c r="E70" s="87"/>
      <c r="F70" s="88"/>
      <c r="G70" s="89"/>
      <c r="H70" s="90">
        <f t="shared" si="6"/>
        <v>0</v>
      </c>
      <c r="I70" s="91">
        <f t="shared" si="7"/>
        <v>0</v>
      </c>
      <c r="J70" s="76">
        <f t="shared" si="8"/>
        <v>0</v>
      </c>
      <c r="K70" s="77"/>
      <c r="L70" s="78"/>
      <c r="M70" s="79"/>
      <c r="N70" s="92">
        <f t="shared" si="9"/>
        <v>0</v>
      </c>
      <c r="O70" s="93">
        <f t="shared" si="10"/>
        <v>0</v>
      </c>
      <c r="P70" s="94"/>
      <c r="Q70" s="20"/>
      <c r="R70" s="146"/>
      <c r="S70" s="147"/>
      <c r="T70" s="148"/>
      <c r="U70" s="149"/>
      <c r="V70" s="150"/>
      <c r="W70" s="148"/>
      <c r="X70" s="151"/>
      <c r="Y70" s="152"/>
      <c r="Z70" s="3"/>
      <c r="AA70" s="169" t="str">
        <f t="shared" si="11"/>
        <v/>
      </c>
      <c r="AB70" s="3"/>
    </row>
    <row r="71" spans="1:28" customFormat="1">
      <c r="A71" s="83"/>
      <c r="B71" s="84"/>
      <c r="C71" s="85">
        <f t="shared" si="5"/>
        <v>0</v>
      </c>
      <c r="D71" s="86"/>
      <c r="E71" s="87"/>
      <c r="F71" s="88"/>
      <c r="G71" s="89"/>
      <c r="H71" s="90">
        <f t="shared" si="6"/>
        <v>0</v>
      </c>
      <c r="I71" s="91">
        <f t="shared" si="7"/>
        <v>0</v>
      </c>
      <c r="J71" s="76">
        <f t="shared" si="8"/>
        <v>0</v>
      </c>
      <c r="K71" s="77"/>
      <c r="L71" s="78"/>
      <c r="M71" s="79"/>
      <c r="N71" s="92">
        <f t="shared" si="9"/>
        <v>0</v>
      </c>
      <c r="O71" s="93">
        <f t="shared" si="10"/>
        <v>0</v>
      </c>
      <c r="P71" s="94"/>
      <c r="Q71" s="20"/>
      <c r="R71" s="146"/>
      <c r="S71" s="147"/>
      <c r="T71" s="148"/>
      <c r="U71" s="149"/>
      <c r="V71" s="150"/>
      <c r="W71" s="148"/>
      <c r="X71" s="151"/>
      <c r="Y71" s="152"/>
      <c r="Z71" s="3"/>
      <c r="AA71" s="169" t="str">
        <f t="shared" si="11"/>
        <v/>
      </c>
      <c r="AB71" s="3"/>
    </row>
    <row r="72" spans="1:28" customFormat="1">
      <c r="A72" s="83"/>
      <c r="B72" s="84"/>
      <c r="C72" s="85">
        <f t="shared" si="5"/>
        <v>0</v>
      </c>
      <c r="D72" s="86"/>
      <c r="E72" s="87"/>
      <c r="F72" s="88"/>
      <c r="G72" s="89"/>
      <c r="H72" s="90">
        <f t="shared" si="6"/>
        <v>0</v>
      </c>
      <c r="I72" s="91">
        <f t="shared" si="7"/>
        <v>0</v>
      </c>
      <c r="J72" s="76">
        <f t="shared" si="8"/>
        <v>0</v>
      </c>
      <c r="K72" s="77"/>
      <c r="L72" s="78"/>
      <c r="M72" s="79"/>
      <c r="N72" s="92">
        <f t="shared" si="9"/>
        <v>0</v>
      </c>
      <c r="O72" s="93">
        <f t="shared" si="10"/>
        <v>0</v>
      </c>
      <c r="P72" s="94"/>
      <c r="Q72" s="20"/>
      <c r="R72" s="146"/>
      <c r="S72" s="147"/>
      <c r="T72" s="148"/>
      <c r="U72" s="149"/>
      <c r="V72" s="150"/>
      <c r="W72" s="148"/>
      <c r="X72" s="151"/>
      <c r="Y72" s="152"/>
      <c r="Z72" s="3"/>
      <c r="AA72" s="169" t="str">
        <f t="shared" si="11"/>
        <v/>
      </c>
      <c r="AB72" s="3"/>
    </row>
    <row r="73" spans="1:28" customFormat="1">
      <c r="A73" s="83"/>
      <c r="B73" s="84"/>
      <c r="C73" s="85">
        <f t="shared" si="5"/>
        <v>0</v>
      </c>
      <c r="D73" s="86"/>
      <c r="E73" s="87"/>
      <c r="F73" s="88"/>
      <c r="G73" s="89"/>
      <c r="H73" s="90">
        <f t="shared" si="6"/>
        <v>0</v>
      </c>
      <c r="I73" s="91">
        <f t="shared" si="7"/>
        <v>0</v>
      </c>
      <c r="J73" s="76">
        <f t="shared" si="8"/>
        <v>0</v>
      </c>
      <c r="K73" s="77"/>
      <c r="L73" s="78"/>
      <c r="M73" s="79"/>
      <c r="N73" s="92">
        <f t="shared" si="9"/>
        <v>0</v>
      </c>
      <c r="O73" s="93">
        <f t="shared" si="10"/>
        <v>0</v>
      </c>
      <c r="P73" s="94"/>
      <c r="Q73" s="20"/>
      <c r="R73" s="146"/>
      <c r="S73" s="147"/>
      <c r="T73" s="148"/>
      <c r="U73" s="149"/>
      <c r="V73" s="150"/>
      <c r="W73" s="148"/>
      <c r="X73" s="151"/>
      <c r="Y73" s="152"/>
      <c r="Z73" s="3"/>
      <c r="AA73" s="169" t="str">
        <f t="shared" si="11"/>
        <v/>
      </c>
      <c r="AB73" s="3"/>
    </row>
    <row r="74" spans="1:28" customFormat="1">
      <c r="A74" s="83"/>
      <c r="B74" s="84"/>
      <c r="C74" s="85">
        <f t="shared" si="5"/>
        <v>0</v>
      </c>
      <c r="D74" s="86"/>
      <c r="E74" s="87"/>
      <c r="F74" s="88"/>
      <c r="G74" s="89"/>
      <c r="H74" s="90">
        <f t="shared" si="6"/>
        <v>0</v>
      </c>
      <c r="I74" s="91">
        <f t="shared" si="7"/>
        <v>0</v>
      </c>
      <c r="J74" s="76">
        <f t="shared" si="8"/>
        <v>0</v>
      </c>
      <c r="K74" s="77"/>
      <c r="L74" s="78"/>
      <c r="M74" s="79"/>
      <c r="N74" s="92">
        <f t="shared" si="9"/>
        <v>0</v>
      </c>
      <c r="O74" s="93">
        <f t="shared" si="10"/>
        <v>0</v>
      </c>
      <c r="P74" s="94"/>
      <c r="Q74" s="20"/>
      <c r="R74" s="146"/>
      <c r="S74" s="147"/>
      <c r="T74" s="148"/>
      <c r="U74" s="149"/>
      <c r="V74" s="150"/>
      <c r="W74" s="148"/>
      <c r="X74" s="151"/>
      <c r="Y74" s="152"/>
      <c r="Z74" s="3"/>
      <c r="AA74" s="169" t="str">
        <f t="shared" si="11"/>
        <v/>
      </c>
      <c r="AB74" s="3"/>
    </row>
    <row r="75" spans="1:28" customFormat="1">
      <c r="A75" s="83"/>
      <c r="B75" s="84"/>
      <c r="C75" s="85">
        <f t="shared" si="5"/>
        <v>0</v>
      </c>
      <c r="D75" s="86"/>
      <c r="E75" s="87"/>
      <c r="F75" s="88"/>
      <c r="G75" s="89"/>
      <c r="H75" s="90">
        <f t="shared" si="6"/>
        <v>0</v>
      </c>
      <c r="I75" s="91">
        <f t="shared" si="7"/>
        <v>0</v>
      </c>
      <c r="J75" s="76">
        <f t="shared" si="8"/>
        <v>0</v>
      </c>
      <c r="K75" s="77"/>
      <c r="L75" s="78"/>
      <c r="M75" s="79"/>
      <c r="N75" s="92">
        <f t="shared" si="9"/>
        <v>0</v>
      </c>
      <c r="O75" s="93">
        <f t="shared" si="10"/>
        <v>0</v>
      </c>
      <c r="P75" s="94"/>
      <c r="Q75" s="20"/>
      <c r="R75" s="146"/>
      <c r="S75" s="147"/>
      <c r="T75" s="148"/>
      <c r="U75" s="149"/>
      <c r="V75" s="150"/>
      <c r="W75" s="148"/>
      <c r="X75" s="151"/>
      <c r="Y75" s="152"/>
      <c r="Z75" s="3"/>
      <c r="AA75" s="169" t="str">
        <f t="shared" si="11"/>
        <v/>
      </c>
      <c r="AB75" s="3"/>
    </row>
    <row r="76" spans="1:28" customFormat="1">
      <c r="A76" s="83"/>
      <c r="B76" s="84"/>
      <c r="C76" s="85">
        <f t="shared" si="5"/>
        <v>0</v>
      </c>
      <c r="D76" s="86"/>
      <c r="E76" s="87"/>
      <c r="F76" s="88"/>
      <c r="G76" s="89"/>
      <c r="H76" s="90">
        <f t="shared" si="6"/>
        <v>0</v>
      </c>
      <c r="I76" s="91">
        <f t="shared" si="7"/>
        <v>0</v>
      </c>
      <c r="J76" s="76">
        <f t="shared" si="8"/>
        <v>0</v>
      </c>
      <c r="K76" s="77"/>
      <c r="L76" s="78"/>
      <c r="M76" s="79"/>
      <c r="N76" s="92">
        <f t="shared" si="9"/>
        <v>0</v>
      </c>
      <c r="O76" s="93">
        <f t="shared" si="10"/>
        <v>0</v>
      </c>
      <c r="P76" s="94"/>
      <c r="Q76" s="20"/>
      <c r="R76" s="146"/>
      <c r="S76" s="147"/>
      <c r="T76" s="148"/>
      <c r="U76" s="149"/>
      <c r="V76" s="150"/>
      <c r="W76" s="148"/>
      <c r="X76" s="151"/>
      <c r="Y76" s="152"/>
      <c r="Z76" s="3"/>
      <c r="AA76" s="169" t="str">
        <f t="shared" si="11"/>
        <v/>
      </c>
      <c r="AB76" s="3"/>
    </row>
    <row r="77" spans="1:28" customFormat="1">
      <c r="A77" s="83"/>
      <c r="B77" s="84"/>
      <c r="C77" s="85">
        <f t="shared" si="5"/>
        <v>0</v>
      </c>
      <c r="D77" s="86"/>
      <c r="E77" s="87"/>
      <c r="F77" s="88"/>
      <c r="G77" s="89"/>
      <c r="H77" s="90">
        <f t="shared" si="6"/>
        <v>0</v>
      </c>
      <c r="I77" s="91">
        <f t="shared" si="7"/>
        <v>0</v>
      </c>
      <c r="J77" s="76">
        <f t="shared" si="8"/>
        <v>0</v>
      </c>
      <c r="K77" s="77"/>
      <c r="L77" s="78"/>
      <c r="M77" s="79"/>
      <c r="N77" s="92">
        <f t="shared" si="9"/>
        <v>0</v>
      </c>
      <c r="O77" s="93">
        <f t="shared" si="10"/>
        <v>0</v>
      </c>
      <c r="P77" s="94"/>
      <c r="Q77" s="20"/>
      <c r="R77" s="146"/>
      <c r="S77" s="147"/>
      <c r="T77" s="148"/>
      <c r="U77" s="149"/>
      <c r="V77" s="150"/>
      <c r="W77" s="148"/>
      <c r="X77" s="151"/>
      <c r="Y77" s="152"/>
      <c r="Z77" s="3"/>
      <c r="AA77" s="169" t="str">
        <f t="shared" si="11"/>
        <v/>
      </c>
      <c r="AB77" s="3"/>
    </row>
    <row r="78" spans="1:28" customFormat="1">
      <c r="A78" s="83"/>
      <c r="B78" s="84"/>
      <c r="C78" s="85">
        <f t="shared" si="5"/>
        <v>0</v>
      </c>
      <c r="D78" s="86"/>
      <c r="E78" s="87"/>
      <c r="F78" s="88"/>
      <c r="G78" s="89"/>
      <c r="H78" s="90">
        <f t="shared" si="6"/>
        <v>0</v>
      </c>
      <c r="I78" s="91">
        <f t="shared" si="7"/>
        <v>0</v>
      </c>
      <c r="J78" s="76">
        <f t="shared" si="8"/>
        <v>0</v>
      </c>
      <c r="K78" s="77"/>
      <c r="L78" s="78"/>
      <c r="M78" s="79"/>
      <c r="N78" s="92">
        <f t="shared" si="9"/>
        <v>0</v>
      </c>
      <c r="O78" s="93">
        <f t="shared" si="10"/>
        <v>0</v>
      </c>
      <c r="P78" s="94"/>
      <c r="Q78" s="20"/>
      <c r="R78" s="146"/>
      <c r="S78" s="147"/>
      <c r="T78" s="148"/>
      <c r="U78" s="149"/>
      <c r="V78" s="150"/>
      <c r="W78" s="148"/>
      <c r="X78" s="151"/>
      <c r="Y78" s="152"/>
      <c r="Z78" s="3"/>
      <c r="AA78" s="169" t="str">
        <f t="shared" si="11"/>
        <v/>
      </c>
      <c r="AB78" s="3"/>
    </row>
    <row r="79" spans="1:28" customFormat="1">
      <c r="A79" s="83"/>
      <c r="B79" s="84"/>
      <c r="C79" s="85">
        <f t="shared" si="5"/>
        <v>0</v>
      </c>
      <c r="D79" s="86"/>
      <c r="E79" s="87"/>
      <c r="F79" s="88"/>
      <c r="G79" s="89"/>
      <c r="H79" s="90">
        <f t="shared" si="6"/>
        <v>0</v>
      </c>
      <c r="I79" s="91">
        <f t="shared" si="7"/>
        <v>0</v>
      </c>
      <c r="J79" s="76">
        <f t="shared" si="8"/>
        <v>0</v>
      </c>
      <c r="K79" s="77"/>
      <c r="L79" s="78"/>
      <c r="M79" s="79"/>
      <c r="N79" s="92">
        <f t="shared" si="9"/>
        <v>0</v>
      </c>
      <c r="O79" s="93">
        <f t="shared" si="10"/>
        <v>0</v>
      </c>
      <c r="P79" s="94"/>
      <c r="Q79" s="20"/>
      <c r="R79" s="146"/>
      <c r="S79" s="147"/>
      <c r="T79" s="148"/>
      <c r="U79" s="149"/>
      <c r="V79" s="150"/>
      <c r="W79" s="148"/>
      <c r="X79" s="151"/>
      <c r="Y79" s="152"/>
      <c r="Z79" s="3"/>
      <c r="AA79" s="169" t="str">
        <f t="shared" si="11"/>
        <v/>
      </c>
      <c r="AB79" s="3"/>
    </row>
    <row r="80" spans="1:28" customFormat="1">
      <c r="A80" s="83"/>
      <c r="B80" s="84"/>
      <c r="C80" s="85">
        <f t="shared" si="5"/>
        <v>0</v>
      </c>
      <c r="D80" s="86"/>
      <c r="E80" s="87"/>
      <c r="F80" s="88"/>
      <c r="G80" s="89"/>
      <c r="H80" s="90">
        <f t="shared" si="6"/>
        <v>0</v>
      </c>
      <c r="I80" s="91">
        <f t="shared" si="7"/>
        <v>0</v>
      </c>
      <c r="J80" s="76">
        <f t="shared" si="8"/>
        <v>0</v>
      </c>
      <c r="K80" s="77"/>
      <c r="L80" s="78"/>
      <c r="M80" s="79"/>
      <c r="N80" s="92">
        <f t="shared" si="9"/>
        <v>0</v>
      </c>
      <c r="O80" s="93">
        <f t="shared" si="10"/>
        <v>0</v>
      </c>
      <c r="P80" s="94"/>
      <c r="Q80" s="20"/>
      <c r="R80" s="146"/>
      <c r="S80" s="147"/>
      <c r="T80" s="148"/>
      <c r="U80" s="149"/>
      <c r="V80" s="150"/>
      <c r="W80" s="148"/>
      <c r="X80" s="151"/>
      <c r="Y80" s="152"/>
      <c r="Z80" s="3"/>
      <c r="AA80" s="169" t="str">
        <f t="shared" si="11"/>
        <v/>
      </c>
      <c r="AB80" s="3"/>
    </row>
    <row r="81" spans="1:28" customFormat="1">
      <c r="A81" s="83"/>
      <c r="B81" s="84"/>
      <c r="C81" s="85">
        <f t="shared" si="5"/>
        <v>0</v>
      </c>
      <c r="D81" s="86"/>
      <c r="E81" s="87"/>
      <c r="F81" s="88"/>
      <c r="G81" s="89"/>
      <c r="H81" s="90">
        <f t="shared" si="6"/>
        <v>0</v>
      </c>
      <c r="I81" s="91">
        <f t="shared" si="7"/>
        <v>0</v>
      </c>
      <c r="J81" s="76">
        <f t="shared" si="8"/>
        <v>0</v>
      </c>
      <c r="K81" s="77"/>
      <c r="L81" s="78"/>
      <c r="M81" s="79"/>
      <c r="N81" s="92">
        <f t="shared" si="9"/>
        <v>0</v>
      </c>
      <c r="O81" s="93">
        <f t="shared" si="10"/>
        <v>0</v>
      </c>
      <c r="P81" s="94"/>
      <c r="Q81" s="20"/>
      <c r="R81" s="146"/>
      <c r="S81" s="147"/>
      <c r="T81" s="148"/>
      <c r="U81" s="149"/>
      <c r="V81" s="150"/>
      <c r="W81" s="148"/>
      <c r="X81" s="151"/>
      <c r="Y81" s="152"/>
      <c r="Z81" s="3"/>
      <c r="AA81" s="169" t="str">
        <f t="shared" si="11"/>
        <v/>
      </c>
      <c r="AB81" s="3"/>
    </row>
    <row r="82" spans="1:28" customFormat="1">
      <c r="A82" s="83"/>
      <c r="B82" s="84"/>
      <c r="C82" s="85">
        <f t="shared" si="5"/>
        <v>0</v>
      </c>
      <c r="D82" s="86"/>
      <c r="E82" s="87"/>
      <c r="F82" s="88"/>
      <c r="G82" s="89"/>
      <c r="H82" s="90">
        <f t="shared" si="6"/>
        <v>0</v>
      </c>
      <c r="I82" s="91">
        <f t="shared" si="7"/>
        <v>0</v>
      </c>
      <c r="J82" s="76">
        <f t="shared" si="8"/>
        <v>0</v>
      </c>
      <c r="K82" s="77"/>
      <c r="L82" s="78"/>
      <c r="M82" s="79"/>
      <c r="N82" s="92">
        <f t="shared" si="9"/>
        <v>0</v>
      </c>
      <c r="O82" s="93">
        <f t="shared" si="10"/>
        <v>0</v>
      </c>
      <c r="P82" s="94"/>
      <c r="Q82" s="20"/>
      <c r="R82" s="146"/>
      <c r="S82" s="147"/>
      <c r="T82" s="148"/>
      <c r="U82" s="149"/>
      <c r="V82" s="150"/>
      <c r="W82" s="148"/>
      <c r="X82" s="151"/>
      <c r="Y82" s="152"/>
      <c r="Z82" s="3"/>
      <c r="AA82" s="169" t="str">
        <f t="shared" si="11"/>
        <v/>
      </c>
      <c r="AB82" s="3"/>
    </row>
    <row r="83" spans="1:28" customFormat="1">
      <c r="A83" s="83"/>
      <c r="B83" s="84"/>
      <c r="C83" s="85">
        <f t="shared" si="5"/>
        <v>0</v>
      </c>
      <c r="D83" s="86"/>
      <c r="E83" s="87"/>
      <c r="F83" s="88"/>
      <c r="G83" s="89"/>
      <c r="H83" s="90">
        <f t="shared" si="6"/>
        <v>0</v>
      </c>
      <c r="I83" s="91">
        <f t="shared" si="7"/>
        <v>0</v>
      </c>
      <c r="J83" s="76">
        <f t="shared" si="8"/>
        <v>0</v>
      </c>
      <c r="K83" s="77"/>
      <c r="L83" s="78"/>
      <c r="M83" s="79"/>
      <c r="N83" s="92">
        <f t="shared" si="9"/>
        <v>0</v>
      </c>
      <c r="O83" s="93">
        <f t="shared" si="10"/>
        <v>0</v>
      </c>
      <c r="P83" s="94"/>
      <c r="Q83" s="20"/>
      <c r="R83" s="146"/>
      <c r="S83" s="147"/>
      <c r="T83" s="148"/>
      <c r="U83" s="149"/>
      <c r="V83" s="150"/>
      <c r="W83" s="148"/>
      <c r="X83" s="151"/>
      <c r="Y83" s="152"/>
      <c r="Z83" s="3"/>
      <c r="AA83" s="169" t="str">
        <f t="shared" si="11"/>
        <v/>
      </c>
      <c r="AB83" s="3"/>
    </row>
    <row r="84" spans="1:28" customFormat="1">
      <c r="A84" s="83"/>
      <c r="B84" s="84"/>
      <c r="C84" s="85">
        <f t="shared" si="5"/>
        <v>0</v>
      </c>
      <c r="D84" s="86"/>
      <c r="E84" s="87"/>
      <c r="F84" s="88"/>
      <c r="G84" s="89"/>
      <c r="H84" s="90">
        <f t="shared" si="6"/>
        <v>0</v>
      </c>
      <c r="I84" s="91">
        <f t="shared" si="7"/>
        <v>0</v>
      </c>
      <c r="J84" s="76">
        <f t="shared" si="8"/>
        <v>0</v>
      </c>
      <c r="K84" s="77"/>
      <c r="L84" s="78"/>
      <c r="M84" s="79"/>
      <c r="N84" s="92">
        <f t="shared" si="9"/>
        <v>0</v>
      </c>
      <c r="O84" s="93">
        <f t="shared" si="10"/>
        <v>0</v>
      </c>
      <c r="P84" s="94"/>
      <c r="Q84" s="20"/>
      <c r="R84" s="146"/>
      <c r="S84" s="147"/>
      <c r="T84" s="148"/>
      <c r="U84" s="149"/>
      <c r="V84" s="150"/>
      <c r="W84" s="148"/>
      <c r="X84" s="151"/>
      <c r="Y84" s="152"/>
      <c r="Z84" s="3"/>
      <c r="AA84" s="169" t="str">
        <f t="shared" si="11"/>
        <v/>
      </c>
      <c r="AB84" s="3"/>
    </row>
    <row r="85" spans="1:28" customFormat="1">
      <c r="A85" s="83"/>
      <c r="B85" s="84"/>
      <c r="C85" s="85">
        <f t="shared" si="5"/>
        <v>0</v>
      </c>
      <c r="D85" s="86"/>
      <c r="E85" s="87"/>
      <c r="F85" s="88"/>
      <c r="G85" s="89"/>
      <c r="H85" s="90">
        <f t="shared" si="6"/>
        <v>0</v>
      </c>
      <c r="I85" s="91">
        <f t="shared" si="7"/>
        <v>0</v>
      </c>
      <c r="J85" s="76">
        <f t="shared" si="8"/>
        <v>0</v>
      </c>
      <c r="K85" s="77"/>
      <c r="L85" s="78"/>
      <c r="M85" s="79"/>
      <c r="N85" s="92">
        <f t="shared" si="9"/>
        <v>0</v>
      </c>
      <c r="O85" s="93">
        <f t="shared" si="10"/>
        <v>0</v>
      </c>
      <c r="P85" s="94"/>
      <c r="Q85" s="20"/>
      <c r="R85" s="146"/>
      <c r="S85" s="147"/>
      <c r="T85" s="148"/>
      <c r="U85" s="149"/>
      <c r="V85" s="150"/>
      <c r="W85" s="148"/>
      <c r="X85" s="151"/>
      <c r="Y85" s="152"/>
      <c r="Z85" s="3"/>
      <c r="AA85" s="169" t="str">
        <f t="shared" si="11"/>
        <v/>
      </c>
      <c r="AB85" s="3"/>
    </row>
    <row r="86" spans="1:28" customFormat="1">
      <c r="A86" s="83"/>
      <c r="B86" s="84"/>
      <c r="C86" s="85">
        <f t="shared" si="5"/>
        <v>0</v>
      </c>
      <c r="D86" s="86"/>
      <c r="E86" s="87"/>
      <c r="F86" s="88"/>
      <c r="G86" s="89"/>
      <c r="H86" s="90">
        <f t="shared" si="6"/>
        <v>0</v>
      </c>
      <c r="I86" s="91">
        <f t="shared" si="7"/>
        <v>0</v>
      </c>
      <c r="J86" s="76">
        <f t="shared" si="8"/>
        <v>0</v>
      </c>
      <c r="K86" s="77"/>
      <c r="L86" s="78"/>
      <c r="M86" s="79"/>
      <c r="N86" s="92">
        <f t="shared" si="9"/>
        <v>0</v>
      </c>
      <c r="O86" s="93">
        <f t="shared" si="10"/>
        <v>0</v>
      </c>
      <c r="P86" s="94"/>
      <c r="Q86" s="20"/>
      <c r="R86" s="146"/>
      <c r="S86" s="147"/>
      <c r="T86" s="148"/>
      <c r="U86" s="149"/>
      <c r="V86" s="150"/>
      <c r="W86" s="148"/>
      <c r="X86" s="151"/>
      <c r="Y86" s="152"/>
      <c r="Z86" s="3"/>
      <c r="AA86" s="169" t="str">
        <f t="shared" si="11"/>
        <v/>
      </c>
      <c r="AB86" s="3"/>
    </row>
    <row r="87" spans="1:28" customFormat="1">
      <c r="A87" s="83"/>
      <c r="B87" s="84"/>
      <c r="C87" s="85">
        <f t="shared" ref="C87:C101" si="12">IF(B87=0,0,IF(B87&gt;=$D$16,$B$16-(($B$16-$B$17)/($D$17-$D$16))*(($D$17-$D$16)-($D$17-B87)),IF(B87&gt;=$D$15,$B$15-(($B$15-$B$16)/($D$16-$D$15))*(($D$16-$D$15)-($D$16-B87)),IF(B87&gt;=$D$14,$B$14-(($B$14-$B$15)/($D$15-$D$14))*(($D$15-$D$14)-($D$15-B87)),IF(B87&gt;=$D$13,$B$13-(($B$13-$B$14)/($D$14-$D$13))*(($D$14-$D$13)-($D$14-B87)),IF(B87&gt;=$D$12,$B$12-(($B$12-$B$13)/($D$13-$D$12))*(($D$13-$D$12)-($D$13-B87)),IF(B87&gt;=$D$11,$B$11-(($B$11-$B$12)/($D$12-$D$11))*(($D$12-$D$11)-($D$12-B87)),IF(B87&gt;=$D$10,$B$10-(($B$10-$B$11)/($D$11-$D$10))*(($D$11-$D$10)-($D$11-B87)),IF(B87&gt;=$D$9,$B$9-(($B$9-$B$10)/($D$10-$D$9))*(($D$10-$D$9)-($D$10-B87)),IF(B87&gt;=$D$8,$B$8-(($B$8-$B$9)/($D$9-$D$8))*(($D$9-$D$8)-($D$9-B87)),IF(B87&gt;=$D$7,$B$7-(($B$7-$B$8)/($D$8-$D$7))*(($D$8-$D$7)-($D$8-B87)),IF(B87&gt;=$D$6,$B$6-(($B$6-$B$7)/($D$7-$D$6))*(($D$7-$D$6)-($D$7-B87)),IF(B87&gt;=$D$5,$B$5-(($B$5-$B$6)/($D$6-$D$5))*(($D$6-$D$5)-($D$6-B87)),IF(B87&gt;=$D$4,$B$4-(($B$4-$B$5)/($D$5-$D$4))*(($D$5-$D$4)-($D$5-B87)),IF(B87&gt;=$D$3,$B$3-(($B$3-$B$4)/($D$4-$D$3))*(($D$4-$D$3)-($D$4-B87)))))))))))))))))</f>
        <v>0</v>
      </c>
      <c r="D87" s="86"/>
      <c r="E87" s="87"/>
      <c r="F87" s="88"/>
      <c r="G87" s="89"/>
      <c r="H87" s="90">
        <f t="shared" ref="H87:H101" si="13">N87*(1-D87%)</f>
        <v>0</v>
      </c>
      <c r="I87" s="91">
        <f t="shared" ref="I87:I101" si="14">N87*D87%</f>
        <v>0</v>
      </c>
      <c r="J87" s="76">
        <f t="shared" ref="J87:J101" si="15">IF((I87-I86&gt;L87-0.01)+(I87-I86&lt;L87+0.01),J86,I87-I86)</f>
        <v>0</v>
      </c>
      <c r="K87" s="77"/>
      <c r="L87" s="78"/>
      <c r="M87" s="79"/>
      <c r="N87" s="92">
        <f t="shared" ref="N87:N101" si="16">C87*O87</f>
        <v>0</v>
      </c>
      <c r="O87" s="93">
        <f t="shared" ref="O87:O101" si="17">IF(D87=0,0,1%/((1-D87%)+(D87%*0.622665006226652))*100)</f>
        <v>0</v>
      </c>
      <c r="P87" s="94"/>
      <c r="Q87" s="20"/>
      <c r="R87" s="146"/>
      <c r="S87" s="147"/>
      <c r="T87" s="148"/>
      <c r="U87" s="149"/>
      <c r="V87" s="150"/>
      <c r="W87" s="148"/>
      <c r="X87" s="151"/>
      <c r="Y87" s="152"/>
      <c r="Z87" s="3"/>
      <c r="AA87" s="169" t="str">
        <f t="shared" si="11"/>
        <v/>
      </c>
      <c r="AB87" s="3"/>
    </row>
    <row r="88" spans="1:28" customFormat="1">
      <c r="A88" s="83"/>
      <c r="B88" s="84"/>
      <c r="C88" s="85">
        <f t="shared" si="12"/>
        <v>0</v>
      </c>
      <c r="D88" s="86"/>
      <c r="E88" s="87"/>
      <c r="F88" s="88"/>
      <c r="G88" s="89"/>
      <c r="H88" s="90">
        <f t="shared" si="13"/>
        <v>0</v>
      </c>
      <c r="I88" s="91">
        <f t="shared" si="14"/>
        <v>0</v>
      </c>
      <c r="J88" s="76">
        <f t="shared" si="15"/>
        <v>0</v>
      </c>
      <c r="K88" s="77"/>
      <c r="L88" s="78"/>
      <c r="M88" s="79"/>
      <c r="N88" s="92">
        <f t="shared" si="16"/>
        <v>0</v>
      </c>
      <c r="O88" s="93">
        <f t="shared" si="17"/>
        <v>0</v>
      </c>
      <c r="P88" s="94"/>
      <c r="Q88" s="20"/>
      <c r="R88" s="146"/>
      <c r="S88" s="147"/>
      <c r="T88" s="148"/>
      <c r="U88" s="149"/>
      <c r="V88" s="150"/>
      <c r="W88" s="148"/>
      <c r="X88" s="151"/>
      <c r="Y88" s="152"/>
      <c r="Z88" s="3"/>
      <c r="AA88" s="169" t="str">
        <f t="shared" si="11"/>
        <v/>
      </c>
      <c r="AB88" s="3"/>
    </row>
    <row r="89" spans="1:28" customFormat="1">
      <c r="A89" s="83"/>
      <c r="B89" s="84"/>
      <c r="C89" s="85">
        <f t="shared" si="12"/>
        <v>0</v>
      </c>
      <c r="D89" s="86"/>
      <c r="E89" s="87"/>
      <c r="F89" s="88"/>
      <c r="G89" s="89"/>
      <c r="H89" s="90">
        <f t="shared" si="13"/>
        <v>0</v>
      </c>
      <c r="I89" s="91">
        <f t="shared" si="14"/>
        <v>0</v>
      </c>
      <c r="J89" s="76">
        <f t="shared" si="15"/>
        <v>0</v>
      </c>
      <c r="K89" s="77"/>
      <c r="L89" s="78"/>
      <c r="M89" s="79"/>
      <c r="N89" s="92">
        <f t="shared" si="16"/>
        <v>0</v>
      </c>
      <c r="O89" s="93">
        <f t="shared" si="17"/>
        <v>0</v>
      </c>
      <c r="P89" s="94"/>
      <c r="Q89" s="20"/>
      <c r="R89" s="146"/>
      <c r="S89" s="147"/>
      <c r="T89" s="148"/>
      <c r="U89" s="149"/>
      <c r="V89" s="150"/>
      <c r="W89" s="148"/>
      <c r="X89" s="151"/>
      <c r="Y89" s="152"/>
      <c r="Z89" s="3"/>
      <c r="AA89" s="169" t="str">
        <f t="shared" ref="AA89:AA101" si="18">IF((R89="")+(C90&gt;0),"",$C88-$R88+$V89+$R89)</f>
        <v/>
      </c>
      <c r="AB89" s="3"/>
    </row>
    <row r="90" spans="1:28" customFormat="1">
      <c r="A90" s="83"/>
      <c r="B90" s="84"/>
      <c r="C90" s="85">
        <f t="shared" si="12"/>
        <v>0</v>
      </c>
      <c r="D90" s="86"/>
      <c r="E90" s="87"/>
      <c r="F90" s="88"/>
      <c r="G90" s="89"/>
      <c r="H90" s="90">
        <f t="shared" si="13"/>
        <v>0</v>
      </c>
      <c r="I90" s="91">
        <f t="shared" si="14"/>
        <v>0</v>
      </c>
      <c r="J90" s="76">
        <f t="shared" si="15"/>
        <v>0</v>
      </c>
      <c r="K90" s="77"/>
      <c r="L90" s="78"/>
      <c r="M90" s="79"/>
      <c r="N90" s="92">
        <f t="shared" si="16"/>
        <v>0</v>
      </c>
      <c r="O90" s="93">
        <f t="shared" si="17"/>
        <v>0</v>
      </c>
      <c r="P90" s="94"/>
      <c r="Q90" s="20"/>
      <c r="R90" s="146"/>
      <c r="S90" s="147"/>
      <c r="T90" s="148"/>
      <c r="U90" s="149"/>
      <c r="V90" s="150"/>
      <c r="W90" s="148"/>
      <c r="X90" s="151"/>
      <c r="Y90" s="152"/>
      <c r="Z90" s="3"/>
      <c r="AA90" s="169" t="str">
        <f t="shared" si="18"/>
        <v/>
      </c>
      <c r="AB90" s="3"/>
    </row>
    <row r="91" spans="1:28" customFormat="1">
      <c r="A91" s="83"/>
      <c r="B91" s="84"/>
      <c r="C91" s="85">
        <f t="shared" si="12"/>
        <v>0</v>
      </c>
      <c r="D91" s="86"/>
      <c r="E91" s="87"/>
      <c r="F91" s="88"/>
      <c r="G91" s="89"/>
      <c r="H91" s="90">
        <f t="shared" si="13"/>
        <v>0</v>
      </c>
      <c r="I91" s="91">
        <f t="shared" si="14"/>
        <v>0</v>
      </c>
      <c r="J91" s="76">
        <f t="shared" si="15"/>
        <v>0</v>
      </c>
      <c r="K91" s="77"/>
      <c r="L91" s="78"/>
      <c r="M91" s="79"/>
      <c r="N91" s="92">
        <f t="shared" si="16"/>
        <v>0</v>
      </c>
      <c r="O91" s="93">
        <f t="shared" si="17"/>
        <v>0</v>
      </c>
      <c r="P91" s="94"/>
      <c r="Q91" s="20"/>
      <c r="R91" s="146"/>
      <c r="S91" s="147"/>
      <c r="T91" s="148"/>
      <c r="U91" s="149"/>
      <c r="V91" s="150"/>
      <c r="W91" s="148"/>
      <c r="X91" s="151"/>
      <c r="Y91" s="152"/>
      <c r="Z91" s="3"/>
      <c r="AA91" s="169" t="str">
        <f t="shared" si="18"/>
        <v/>
      </c>
      <c r="AB91" s="3"/>
    </row>
    <row r="92" spans="1:28" customFormat="1">
      <c r="A92" s="83"/>
      <c r="B92" s="84"/>
      <c r="C92" s="85">
        <f t="shared" si="12"/>
        <v>0</v>
      </c>
      <c r="D92" s="86"/>
      <c r="E92" s="87"/>
      <c r="F92" s="88"/>
      <c r="G92" s="89"/>
      <c r="H92" s="90">
        <f t="shared" si="13"/>
        <v>0</v>
      </c>
      <c r="I92" s="91">
        <f t="shared" si="14"/>
        <v>0</v>
      </c>
      <c r="J92" s="76">
        <f t="shared" si="15"/>
        <v>0</v>
      </c>
      <c r="K92" s="77"/>
      <c r="L92" s="78"/>
      <c r="M92" s="79"/>
      <c r="N92" s="92">
        <f t="shared" si="16"/>
        <v>0</v>
      </c>
      <c r="O92" s="93">
        <f t="shared" si="17"/>
        <v>0</v>
      </c>
      <c r="P92" s="94"/>
      <c r="Q92" s="20"/>
      <c r="R92" s="146"/>
      <c r="S92" s="147"/>
      <c r="T92" s="148"/>
      <c r="U92" s="149"/>
      <c r="V92" s="150"/>
      <c r="W92" s="148"/>
      <c r="X92" s="151"/>
      <c r="Y92" s="152"/>
      <c r="Z92" s="3"/>
      <c r="AA92" s="169" t="str">
        <f t="shared" si="18"/>
        <v/>
      </c>
      <c r="AB92" s="3"/>
    </row>
    <row r="93" spans="1:28" customFormat="1">
      <c r="A93" s="83"/>
      <c r="B93" s="84"/>
      <c r="C93" s="85">
        <f t="shared" si="12"/>
        <v>0</v>
      </c>
      <c r="D93" s="86"/>
      <c r="E93" s="87"/>
      <c r="F93" s="88"/>
      <c r="G93" s="89"/>
      <c r="H93" s="90">
        <f t="shared" si="13"/>
        <v>0</v>
      </c>
      <c r="I93" s="91">
        <f t="shared" si="14"/>
        <v>0</v>
      </c>
      <c r="J93" s="76">
        <f t="shared" si="15"/>
        <v>0</v>
      </c>
      <c r="K93" s="77"/>
      <c r="L93" s="78"/>
      <c r="M93" s="79"/>
      <c r="N93" s="92">
        <f t="shared" si="16"/>
        <v>0</v>
      </c>
      <c r="O93" s="93">
        <f t="shared" si="17"/>
        <v>0</v>
      </c>
      <c r="P93" s="94"/>
      <c r="Q93" s="20"/>
      <c r="R93" s="146"/>
      <c r="S93" s="147"/>
      <c r="T93" s="148"/>
      <c r="U93" s="149"/>
      <c r="V93" s="150"/>
      <c r="W93" s="148"/>
      <c r="X93" s="151"/>
      <c r="Y93" s="152"/>
      <c r="Z93" s="3"/>
      <c r="AA93" s="169" t="str">
        <f t="shared" si="18"/>
        <v/>
      </c>
      <c r="AB93" s="3"/>
    </row>
    <row r="94" spans="1:28" customFormat="1">
      <c r="A94" s="83"/>
      <c r="B94" s="84"/>
      <c r="C94" s="85">
        <f t="shared" si="12"/>
        <v>0</v>
      </c>
      <c r="D94" s="86"/>
      <c r="E94" s="87"/>
      <c r="F94" s="88"/>
      <c r="G94" s="89"/>
      <c r="H94" s="90">
        <f t="shared" si="13"/>
        <v>0</v>
      </c>
      <c r="I94" s="91">
        <f t="shared" si="14"/>
        <v>0</v>
      </c>
      <c r="J94" s="76">
        <f t="shared" si="15"/>
        <v>0</v>
      </c>
      <c r="K94" s="77"/>
      <c r="L94" s="78"/>
      <c r="M94" s="79"/>
      <c r="N94" s="92">
        <f t="shared" si="16"/>
        <v>0</v>
      </c>
      <c r="O94" s="93">
        <f t="shared" si="17"/>
        <v>0</v>
      </c>
      <c r="P94" s="94"/>
      <c r="Q94" s="20"/>
      <c r="R94" s="146"/>
      <c r="S94" s="147"/>
      <c r="T94" s="148"/>
      <c r="U94" s="149"/>
      <c r="V94" s="150"/>
      <c r="W94" s="148"/>
      <c r="X94" s="151"/>
      <c r="Y94" s="152"/>
      <c r="Z94" s="3"/>
      <c r="AA94" s="169" t="str">
        <f t="shared" si="18"/>
        <v/>
      </c>
      <c r="AB94" s="3"/>
    </row>
    <row r="95" spans="1:28" customFormat="1">
      <c r="A95" s="83"/>
      <c r="B95" s="84"/>
      <c r="C95" s="85">
        <f t="shared" si="12"/>
        <v>0</v>
      </c>
      <c r="D95" s="86"/>
      <c r="E95" s="87"/>
      <c r="F95" s="88"/>
      <c r="G95" s="89"/>
      <c r="H95" s="90">
        <f t="shared" si="13"/>
        <v>0</v>
      </c>
      <c r="I95" s="91">
        <f t="shared" si="14"/>
        <v>0</v>
      </c>
      <c r="J95" s="76">
        <f t="shared" si="15"/>
        <v>0</v>
      </c>
      <c r="K95" s="77"/>
      <c r="L95" s="78"/>
      <c r="M95" s="79"/>
      <c r="N95" s="92">
        <f t="shared" si="16"/>
        <v>0</v>
      </c>
      <c r="O95" s="93">
        <f t="shared" si="17"/>
        <v>0</v>
      </c>
      <c r="P95" s="94"/>
      <c r="Q95" s="20"/>
      <c r="R95" s="146"/>
      <c r="S95" s="147"/>
      <c r="T95" s="148"/>
      <c r="U95" s="149"/>
      <c r="V95" s="150"/>
      <c r="W95" s="148"/>
      <c r="X95" s="151"/>
      <c r="Y95" s="152"/>
      <c r="Z95" s="3"/>
      <c r="AA95" s="169" t="str">
        <f t="shared" si="18"/>
        <v/>
      </c>
      <c r="AB95" s="3"/>
    </row>
    <row r="96" spans="1:28" customFormat="1">
      <c r="A96" s="83"/>
      <c r="B96" s="84"/>
      <c r="C96" s="85">
        <f t="shared" si="12"/>
        <v>0</v>
      </c>
      <c r="D96" s="86"/>
      <c r="E96" s="87"/>
      <c r="F96" s="88"/>
      <c r="G96" s="89"/>
      <c r="H96" s="90">
        <f t="shared" si="13"/>
        <v>0</v>
      </c>
      <c r="I96" s="91">
        <f t="shared" si="14"/>
        <v>0</v>
      </c>
      <c r="J96" s="76">
        <f t="shared" si="15"/>
        <v>0</v>
      </c>
      <c r="K96" s="77"/>
      <c r="L96" s="78"/>
      <c r="M96" s="79"/>
      <c r="N96" s="92">
        <f t="shared" si="16"/>
        <v>0</v>
      </c>
      <c r="O96" s="93">
        <f t="shared" si="17"/>
        <v>0</v>
      </c>
      <c r="P96" s="94"/>
      <c r="Q96" s="20"/>
      <c r="R96" s="146"/>
      <c r="S96" s="147"/>
      <c r="T96" s="148"/>
      <c r="U96" s="149"/>
      <c r="V96" s="150"/>
      <c r="W96" s="148"/>
      <c r="X96" s="151"/>
      <c r="Y96" s="152"/>
      <c r="Z96" s="3"/>
      <c r="AA96" s="169" t="str">
        <f t="shared" si="18"/>
        <v/>
      </c>
      <c r="AB96" s="3"/>
    </row>
    <row r="97" spans="1:28" customFormat="1">
      <c r="A97" s="83"/>
      <c r="B97" s="84"/>
      <c r="C97" s="85">
        <f t="shared" si="12"/>
        <v>0</v>
      </c>
      <c r="D97" s="86"/>
      <c r="E97" s="87"/>
      <c r="F97" s="88"/>
      <c r="G97" s="89"/>
      <c r="H97" s="90">
        <f t="shared" si="13"/>
        <v>0</v>
      </c>
      <c r="I97" s="91">
        <f t="shared" si="14"/>
        <v>0</v>
      </c>
      <c r="J97" s="76">
        <f t="shared" si="15"/>
        <v>0</v>
      </c>
      <c r="K97" s="77"/>
      <c r="L97" s="78"/>
      <c r="M97" s="79"/>
      <c r="N97" s="92">
        <f t="shared" si="16"/>
        <v>0</v>
      </c>
      <c r="O97" s="93">
        <f t="shared" si="17"/>
        <v>0</v>
      </c>
      <c r="P97" s="94"/>
      <c r="Q97" s="20"/>
      <c r="R97" s="146"/>
      <c r="S97" s="147"/>
      <c r="T97" s="148"/>
      <c r="U97" s="149"/>
      <c r="V97" s="150"/>
      <c r="W97" s="148"/>
      <c r="X97" s="151"/>
      <c r="Y97" s="152"/>
      <c r="Z97" s="3"/>
      <c r="AA97" s="169" t="str">
        <f t="shared" si="18"/>
        <v/>
      </c>
      <c r="AB97" s="3"/>
    </row>
    <row r="98" spans="1:28" customFormat="1">
      <c r="A98" s="83"/>
      <c r="B98" s="84"/>
      <c r="C98" s="85">
        <f t="shared" si="12"/>
        <v>0</v>
      </c>
      <c r="D98" s="86"/>
      <c r="E98" s="87"/>
      <c r="F98" s="88"/>
      <c r="G98" s="89"/>
      <c r="H98" s="90">
        <f t="shared" si="13"/>
        <v>0</v>
      </c>
      <c r="I98" s="91">
        <f t="shared" si="14"/>
        <v>0</v>
      </c>
      <c r="J98" s="76">
        <f t="shared" si="15"/>
        <v>0</v>
      </c>
      <c r="K98" s="77"/>
      <c r="L98" s="78"/>
      <c r="M98" s="79"/>
      <c r="N98" s="92">
        <f t="shared" si="16"/>
        <v>0</v>
      </c>
      <c r="O98" s="93">
        <f t="shared" si="17"/>
        <v>0</v>
      </c>
      <c r="P98" s="94"/>
      <c r="Q98" s="20"/>
      <c r="R98" s="146"/>
      <c r="S98" s="147"/>
      <c r="T98" s="148"/>
      <c r="U98" s="149"/>
      <c r="V98" s="150"/>
      <c r="W98" s="148"/>
      <c r="X98" s="151"/>
      <c r="Y98" s="152"/>
      <c r="Z98" s="3"/>
      <c r="AA98" s="169" t="str">
        <f t="shared" si="18"/>
        <v/>
      </c>
      <c r="AB98" s="3"/>
    </row>
    <row r="99" spans="1:28" customFormat="1">
      <c r="A99" s="83"/>
      <c r="B99" s="84"/>
      <c r="C99" s="85">
        <f t="shared" si="12"/>
        <v>0</v>
      </c>
      <c r="D99" s="86"/>
      <c r="E99" s="87"/>
      <c r="F99" s="88"/>
      <c r="G99" s="89"/>
      <c r="H99" s="90">
        <f t="shared" si="13"/>
        <v>0</v>
      </c>
      <c r="I99" s="91">
        <f t="shared" si="14"/>
        <v>0</v>
      </c>
      <c r="J99" s="76">
        <f t="shared" si="15"/>
        <v>0</v>
      </c>
      <c r="K99" s="77"/>
      <c r="L99" s="78"/>
      <c r="M99" s="79"/>
      <c r="N99" s="92">
        <f t="shared" si="16"/>
        <v>0</v>
      </c>
      <c r="O99" s="93">
        <f t="shared" si="17"/>
        <v>0</v>
      </c>
      <c r="P99" s="94"/>
      <c r="Q99" s="20"/>
      <c r="R99" s="146"/>
      <c r="S99" s="147"/>
      <c r="T99" s="148"/>
      <c r="U99" s="149"/>
      <c r="V99" s="150"/>
      <c r="W99" s="148"/>
      <c r="X99" s="151"/>
      <c r="Y99" s="152"/>
      <c r="Z99" s="3"/>
      <c r="AA99" s="169" t="str">
        <f t="shared" si="18"/>
        <v/>
      </c>
      <c r="AB99" s="3"/>
    </row>
    <row r="100" spans="1:28" customFormat="1">
      <c r="A100" s="83"/>
      <c r="B100" s="84"/>
      <c r="C100" s="85">
        <f t="shared" si="12"/>
        <v>0</v>
      </c>
      <c r="D100" s="86"/>
      <c r="E100" s="87"/>
      <c r="F100" s="88"/>
      <c r="G100" s="89"/>
      <c r="H100" s="90">
        <f t="shared" si="13"/>
        <v>0</v>
      </c>
      <c r="I100" s="91">
        <f t="shared" si="14"/>
        <v>0</v>
      </c>
      <c r="J100" s="76">
        <f t="shared" si="15"/>
        <v>0</v>
      </c>
      <c r="K100" s="77"/>
      <c r="L100" s="78"/>
      <c r="M100" s="79"/>
      <c r="N100" s="92">
        <f t="shared" si="16"/>
        <v>0</v>
      </c>
      <c r="O100" s="93">
        <f t="shared" si="17"/>
        <v>0</v>
      </c>
      <c r="P100" s="94"/>
      <c r="Q100" s="20"/>
      <c r="R100" s="146"/>
      <c r="S100" s="147"/>
      <c r="T100" s="148"/>
      <c r="U100" s="149"/>
      <c r="V100" s="150"/>
      <c r="W100" s="148"/>
      <c r="X100" s="151"/>
      <c r="Y100" s="152"/>
      <c r="Z100" s="3"/>
      <c r="AA100" s="169" t="str">
        <f t="shared" si="18"/>
        <v/>
      </c>
      <c r="AB100" s="3"/>
    </row>
    <row r="101" spans="1:28" customFormat="1" ht="15.75" thickBot="1">
      <c r="A101" s="83"/>
      <c r="B101" s="84"/>
      <c r="C101" s="85">
        <f t="shared" si="12"/>
        <v>0</v>
      </c>
      <c r="D101" s="86"/>
      <c r="E101" s="87"/>
      <c r="F101" s="88"/>
      <c r="G101" s="89"/>
      <c r="H101" s="90">
        <f t="shared" si="13"/>
        <v>0</v>
      </c>
      <c r="I101" s="91">
        <f t="shared" si="14"/>
        <v>0</v>
      </c>
      <c r="J101" s="76">
        <f t="shared" si="15"/>
        <v>0</v>
      </c>
      <c r="K101" s="77"/>
      <c r="L101" s="78"/>
      <c r="M101" s="79"/>
      <c r="N101" s="92">
        <f t="shared" si="16"/>
        <v>0</v>
      </c>
      <c r="O101" s="93">
        <f t="shared" si="17"/>
        <v>0</v>
      </c>
      <c r="P101" s="94"/>
      <c r="Q101" s="96"/>
      <c r="R101" s="153"/>
      <c r="S101" s="154"/>
      <c r="T101" s="155"/>
      <c r="U101" s="156"/>
      <c r="V101" s="157"/>
      <c r="W101" s="155"/>
      <c r="X101" s="158"/>
      <c r="Y101" s="159"/>
      <c r="Z101" s="3"/>
      <c r="AA101" s="170" t="str">
        <f t="shared" si="18"/>
        <v/>
      </c>
      <c r="AB101" s="3"/>
    </row>
    <row r="102" spans="1:28" ht="15.75" thickBot="1">
      <c r="A102" s="97"/>
      <c r="B102"/>
      <c r="F102" s="98">
        <f>SUM(F23:F101)</f>
        <v>0</v>
      </c>
      <c r="H102"/>
      <c r="J102"/>
      <c r="K102" s="99">
        <f>SUM(K22:K101)</f>
        <v>864.26727126644153</v>
      </c>
      <c r="L102" s="99">
        <f t="shared" ref="L102:M102" si="19">SUM(L22:L101)</f>
        <v>216.00216391040709</v>
      </c>
      <c r="M102" s="99">
        <f t="shared" si="19"/>
        <v>0</v>
      </c>
      <c r="N102"/>
      <c r="O102"/>
      <c r="P102" s="3"/>
      <c r="Q102"/>
      <c r="S102" s="100"/>
      <c r="U102" s="100"/>
    </row>
    <row r="103" spans="1:28">
      <c r="A103" s="97"/>
      <c r="B103"/>
      <c r="C103"/>
      <c r="S103" s="100"/>
      <c r="U103" s="100"/>
    </row>
    <row r="104" spans="1:28">
      <c r="A104" s="97"/>
      <c r="B104"/>
      <c r="C104"/>
      <c r="S104" s="100"/>
      <c r="U104" s="100"/>
    </row>
    <row r="105" spans="1:28">
      <c r="A105" s="97"/>
      <c r="B105"/>
      <c r="C105"/>
      <c r="S105" s="100"/>
      <c r="U105" s="100"/>
    </row>
    <row r="106" spans="1:28">
      <c r="A106" s="97"/>
      <c r="B106"/>
      <c r="C106"/>
      <c r="S106" s="100"/>
      <c r="U106" s="100"/>
    </row>
    <row r="107" spans="1:28">
      <c r="A107" s="97"/>
      <c r="B107"/>
      <c r="C107"/>
      <c r="S107" s="100"/>
      <c r="U107" s="100"/>
    </row>
    <row r="108" spans="1:28">
      <c r="A108" s="97"/>
      <c r="B108"/>
      <c r="C108"/>
      <c r="S108" s="100"/>
      <c r="U108" s="100"/>
      <c r="V108" s="102"/>
    </row>
    <row r="109" spans="1:28">
      <c r="A109" s="97"/>
      <c r="B109"/>
      <c r="C109"/>
      <c r="S109" s="100"/>
      <c r="U109" s="100"/>
      <c r="V109" s="102"/>
    </row>
    <row r="110" spans="1:28">
      <c r="A110" s="97"/>
      <c r="B110"/>
      <c r="C110"/>
      <c r="S110" s="100"/>
      <c r="U110" s="100"/>
      <c r="V110" s="102"/>
    </row>
    <row r="111" spans="1:28">
      <c r="A111" s="97"/>
      <c r="B111"/>
      <c r="C111"/>
      <c r="S111" s="100"/>
      <c r="U111" s="100"/>
      <c r="V111" s="102"/>
    </row>
    <row r="112" spans="1:28">
      <c r="A112" s="97"/>
      <c r="B112"/>
      <c r="C112"/>
    </row>
    <row r="113" spans="1:3">
      <c r="A113" s="97"/>
      <c r="B113"/>
      <c r="C113"/>
    </row>
    <row r="114" spans="1:3">
      <c r="A114" s="97"/>
      <c r="B114"/>
      <c r="C114"/>
    </row>
    <row r="115" spans="1:3">
      <c r="A115" s="97"/>
      <c r="B115"/>
      <c r="C115"/>
    </row>
    <row r="116" spans="1:3">
      <c r="A116" s="97"/>
      <c r="B116"/>
      <c r="C116"/>
    </row>
    <row r="117" spans="1:3">
      <c r="A117" s="97"/>
      <c r="B117"/>
      <c r="C117"/>
    </row>
    <row r="118" spans="1:3">
      <c r="A118" s="97"/>
      <c r="B118"/>
      <c r="C118"/>
    </row>
    <row r="119" spans="1:3">
      <c r="A119" s="97"/>
      <c r="B119"/>
      <c r="C119"/>
    </row>
    <row r="120" spans="1:3">
      <c r="A120" s="97"/>
      <c r="B120"/>
      <c r="C120"/>
    </row>
    <row r="121" spans="1:3">
      <c r="A121" s="97"/>
      <c r="B121"/>
      <c r="C121"/>
    </row>
    <row r="122" spans="1:3">
      <c r="A122" s="97"/>
      <c r="B122"/>
      <c r="C122"/>
    </row>
    <row r="123" spans="1:3">
      <c r="A123" s="97"/>
      <c r="B123"/>
      <c r="C123"/>
    </row>
    <row r="124" spans="1:3">
      <c r="A124" s="97"/>
      <c r="B124"/>
      <c r="C124"/>
    </row>
    <row r="125" spans="1:3">
      <c r="A125" s="97"/>
      <c r="B125"/>
      <c r="C125"/>
    </row>
    <row r="126" spans="1:3">
      <c r="A126" s="97"/>
      <c r="B126"/>
      <c r="C126"/>
    </row>
    <row r="127" spans="1:3">
      <c r="A127" s="97"/>
      <c r="B127"/>
      <c r="C127"/>
    </row>
    <row r="128" spans="1:3">
      <c r="A128"/>
      <c r="B128"/>
      <c r="C128"/>
    </row>
    <row r="129" spans="1:3">
      <c r="A129"/>
      <c r="B129"/>
      <c r="C129"/>
    </row>
    <row r="130" spans="1:3">
      <c r="A130"/>
      <c r="B130"/>
      <c r="C130"/>
    </row>
    <row r="131" spans="1:3">
      <c r="A131"/>
      <c r="B131"/>
      <c r="C131"/>
    </row>
    <row r="132" spans="1:3">
      <c r="A132"/>
      <c r="B132"/>
      <c r="C132"/>
    </row>
    <row r="133" spans="1:3">
      <c r="A133"/>
      <c r="B133"/>
      <c r="C133"/>
    </row>
    <row r="134" spans="1:3">
      <c r="A134"/>
      <c r="B134"/>
      <c r="C134"/>
    </row>
    <row r="135" spans="1:3">
      <c r="A135"/>
      <c r="B135"/>
      <c r="C135"/>
    </row>
    <row r="136" spans="1:3">
      <c r="A136"/>
      <c r="B136"/>
      <c r="C136"/>
    </row>
    <row r="137" spans="1:3">
      <c r="A137"/>
      <c r="B137"/>
      <c r="C137"/>
    </row>
    <row r="138" spans="1:3">
      <c r="A138"/>
      <c r="B138"/>
      <c r="C138"/>
    </row>
    <row r="139" spans="1:3">
      <c r="A139"/>
      <c r="B139"/>
      <c r="C139"/>
    </row>
  </sheetData>
  <mergeCells count="21">
    <mergeCell ref="R21:U21"/>
    <mergeCell ref="V21:Y21"/>
    <mergeCell ref="G21:G22"/>
    <mergeCell ref="N21:N22"/>
    <mergeCell ref="O21:O22"/>
    <mergeCell ref="P21:P22"/>
    <mergeCell ref="Q21:Q22"/>
    <mergeCell ref="B21:B22"/>
    <mergeCell ref="C21:C22"/>
    <mergeCell ref="D21:D22"/>
    <mergeCell ref="E21:E22"/>
    <mergeCell ref="F21:F22"/>
    <mergeCell ref="A1:F1"/>
    <mergeCell ref="H1:M1"/>
    <mergeCell ref="Q1:V1"/>
    <mergeCell ref="B2:C2"/>
    <mergeCell ref="D2:E2"/>
    <mergeCell ref="I2:J2"/>
    <mergeCell ref="K2:L2"/>
    <mergeCell ref="Q2:S2"/>
    <mergeCell ref="T2:U2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00A57-2D1C-4845-9D19-755DF799F47E}">
  <dimension ref="A1:AB139"/>
  <sheetViews>
    <sheetView topLeftCell="B14" workbookViewId="0">
      <selection activeCell="H24" sqref="H24"/>
    </sheetView>
  </sheetViews>
  <sheetFormatPr baseColWidth="10" defaultColWidth="11.42578125" defaultRowHeight="15"/>
  <cols>
    <col min="1" max="1" width="10.7109375" style="3" customWidth="1"/>
    <col min="2" max="2" width="6.28515625" style="3" customWidth="1"/>
    <col min="3" max="3" width="8.140625" style="3" customWidth="1"/>
    <col min="4" max="4" width="8.28515625" style="3" customWidth="1"/>
    <col min="5" max="5" width="5.7109375" style="3" customWidth="1"/>
    <col min="6" max="6" width="8.28515625" style="4" customWidth="1"/>
    <col min="7" max="7" width="6.85546875" style="7" customWidth="1"/>
    <col min="8" max="8" width="9.28515625" style="10" customWidth="1"/>
    <col min="9" max="9" width="9.7109375" style="7" customWidth="1"/>
    <col min="10" max="10" width="9.7109375" style="11" customWidth="1"/>
    <col min="11" max="12" width="9.7109375" style="12" customWidth="1"/>
    <col min="13" max="13" width="9.7109375" style="2" customWidth="1"/>
    <col min="14" max="16" width="7.7109375" style="1" customWidth="1"/>
    <col min="17" max="17" width="7.7109375" style="101" customWidth="1"/>
    <col min="18" max="18" width="7" style="1" customWidth="1"/>
    <col min="19" max="19" width="13.42578125" style="3" customWidth="1"/>
    <col min="20" max="20" width="5.85546875" style="3" customWidth="1"/>
    <col min="21" max="21" width="14.7109375" style="3" customWidth="1"/>
    <col min="22" max="22" width="6.140625" style="4" customWidth="1"/>
    <col min="23" max="23" width="17.7109375" style="3" customWidth="1"/>
    <col min="24" max="24" width="6.140625" style="4" customWidth="1"/>
    <col min="25" max="25" width="13.5703125" style="3" customWidth="1"/>
    <col min="26" max="16384" width="11.42578125" style="3"/>
  </cols>
  <sheetData>
    <row r="1" spans="1:27" ht="52.5" customHeight="1" thickBot="1">
      <c r="A1" s="171" t="s">
        <v>0</v>
      </c>
      <c r="B1" s="172"/>
      <c r="C1" s="172"/>
      <c r="D1" s="172"/>
      <c r="E1" s="172"/>
      <c r="F1" s="173"/>
      <c r="G1" s="1"/>
      <c r="H1" s="171" t="s">
        <v>1</v>
      </c>
      <c r="I1" s="172"/>
      <c r="J1" s="172"/>
      <c r="K1" s="172"/>
      <c r="L1" s="172"/>
      <c r="M1" s="173"/>
      <c r="N1" s="2"/>
      <c r="Q1" s="171" t="s">
        <v>2</v>
      </c>
      <c r="R1" s="172"/>
      <c r="S1" s="172"/>
      <c r="T1" s="172"/>
      <c r="U1" s="172"/>
      <c r="V1" s="174"/>
    </row>
    <row r="2" spans="1:27" ht="13.5" customHeight="1" thickBot="1">
      <c r="A2" s="5" t="s">
        <v>3</v>
      </c>
      <c r="B2" s="175" t="s">
        <v>4</v>
      </c>
      <c r="C2" s="176"/>
      <c r="D2" s="175" t="s">
        <v>5</v>
      </c>
      <c r="E2" s="176"/>
      <c r="F2" s="6" t="s">
        <v>6</v>
      </c>
      <c r="H2" s="8"/>
      <c r="I2" s="175" t="s">
        <v>4</v>
      </c>
      <c r="J2" s="176"/>
      <c r="K2" s="175" t="s">
        <v>5</v>
      </c>
      <c r="L2" s="176"/>
      <c r="M2" s="6" t="s">
        <v>6</v>
      </c>
      <c r="N2" s="2"/>
      <c r="Q2" s="175" t="s">
        <v>7</v>
      </c>
      <c r="R2" s="177"/>
      <c r="S2" s="178"/>
      <c r="T2" s="175" t="s">
        <v>4</v>
      </c>
      <c r="U2" s="178"/>
      <c r="V2" s="9" t="s">
        <v>8</v>
      </c>
    </row>
    <row r="3" spans="1:27" ht="15.75" thickBot="1">
      <c r="A3" s="13" t="s">
        <v>9</v>
      </c>
      <c r="B3" s="14">
        <v>1339.2857142857142</v>
      </c>
      <c r="C3" s="15" t="s">
        <v>10</v>
      </c>
      <c r="D3" s="16">
        <v>0</v>
      </c>
      <c r="E3" s="17" t="s">
        <v>11</v>
      </c>
      <c r="F3" s="18">
        <f t="shared" ref="F3:F14" si="0">D4-D3</f>
        <v>22</v>
      </c>
      <c r="G3" s="1"/>
      <c r="H3" s="8"/>
      <c r="I3" s="14">
        <v>1339.2857142857142</v>
      </c>
      <c r="J3" s="15" t="s">
        <v>10</v>
      </c>
      <c r="K3" s="16">
        <v>750</v>
      </c>
      <c r="L3" s="17" t="s">
        <v>11</v>
      </c>
      <c r="M3" s="18">
        <f t="shared" ref="M3:M14" si="1">K4-K3</f>
        <v>-22</v>
      </c>
      <c r="N3" s="2"/>
      <c r="Q3" s="19">
        <f t="shared" ref="Q3:Q15" si="2">R4-R3</f>
        <v>22</v>
      </c>
      <c r="R3" s="16">
        <v>0</v>
      </c>
      <c r="S3" s="17" t="s">
        <v>11</v>
      </c>
      <c r="T3" s="14">
        <v>1339.2857142857099</v>
      </c>
      <c r="U3" s="15" t="s">
        <v>10</v>
      </c>
      <c r="V3" s="18">
        <v>39.285714285709901</v>
      </c>
    </row>
    <row r="4" spans="1:27" ht="15.75" thickBot="1">
      <c r="A4" s="13" t="s">
        <v>12</v>
      </c>
      <c r="B4" s="21">
        <v>1300</v>
      </c>
      <c r="C4" s="22" t="s">
        <v>10</v>
      </c>
      <c r="D4" s="23">
        <v>22</v>
      </c>
      <c r="E4" s="24" t="s">
        <v>11</v>
      </c>
      <c r="F4" s="18">
        <f t="shared" si="0"/>
        <v>56</v>
      </c>
      <c r="G4" s="1"/>
      <c r="H4" s="8"/>
      <c r="I4" s="21">
        <v>1300</v>
      </c>
      <c r="J4" s="22" t="s">
        <v>10</v>
      </c>
      <c r="K4" s="23">
        <f t="shared" ref="K4:K14" si="3">K5+56</f>
        <v>728</v>
      </c>
      <c r="L4" s="24" t="s">
        <v>11</v>
      </c>
      <c r="M4" s="18">
        <f t="shared" si="1"/>
        <v>-56</v>
      </c>
      <c r="N4" s="2"/>
      <c r="Q4" s="20">
        <f t="shared" si="2"/>
        <v>56</v>
      </c>
      <c r="R4" s="23">
        <v>22</v>
      </c>
      <c r="S4" s="24" t="s">
        <v>11</v>
      </c>
      <c r="T4" s="21">
        <v>1300</v>
      </c>
      <c r="U4" s="22" t="s">
        <v>10</v>
      </c>
      <c r="V4" s="18">
        <v>100</v>
      </c>
    </row>
    <row r="5" spans="1:27" ht="15.75" thickBot="1">
      <c r="A5" s="13" t="s">
        <v>13</v>
      </c>
      <c r="B5" s="21">
        <v>1200</v>
      </c>
      <c r="C5" s="22" t="s">
        <v>10</v>
      </c>
      <c r="D5" s="23">
        <v>78</v>
      </c>
      <c r="E5" s="24" t="s">
        <v>11</v>
      </c>
      <c r="F5" s="18">
        <f>D6-D5</f>
        <v>56</v>
      </c>
      <c r="G5" s="1"/>
      <c r="H5" s="8"/>
      <c r="I5" s="21">
        <v>1200</v>
      </c>
      <c r="J5" s="22" t="s">
        <v>10</v>
      </c>
      <c r="K5" s="23">
        <f t="shared" si="3"/>
        <v>672</v>
      </c>
      <c r="L5" s="24" t="s">
        <v>11</v>
      </c>
      <c r="M5" s="18">
        <f t="shared" si="1"/>
        <v>-56</v>
      </c>
      <c r="N5" s="2"/>
      <c r="Q5" s="20">
        <f t="shared" si="2"/>
        <v>56</v>
      </c>
      <c r="R5" s="23">
        <v>78</v>
      </c>
      <c r="S5" s="24" t="s">
        <v>11</v>
      </c>
      <c r="T5" s="21">
        <v>1200</v>
      </c>
      <c r="U5" s="22" t="s">
        <v>10</v>
      </c>
      <c r="V5" s="18">
        <v>100</v>
      </c>
    </row>
    <row r="6" spans="1:27">
      <c r="A6" s="8"/>
      <c r="B6" s="21">
        <v>1100</v>
      </c>
      <c r="C6" s="22" t="s">
        <v>10</v>
      </c>
      <c r="D6" s="23">
        <v>134</v>
      </c>
      <c r="E6" s="24" t="s">
        <v>11</v>
      </c>
      <c r="F6" s="18">
        <f t="shared" si="0"/>
        <v>56</v>
      </c>
      <c r="G6" s="1"/>
      <c r="H6" s="8"/>
      <c r="I6" s="21">
        <v>1100</v>
      </c>
      <c r="J6" s="22" t="s">
        <v>10</v>
      </c>
      <c r="K6" s="23">
        <f t="shared" si="3"/>
        <v>616</v>
      </c>
      <c r="L6" s="24" t="s">
        <v>11</v>
      </c>
      <c r="M6" s="18">
        <f t="shared" si="1"/>
        <v>-56</v>
      </c>
      <c r="N6" s="2"/>
      <c r="Q6" s="20">
        <f t="shared" si="2"/>
        <v>56</v>
      </c>
      <c r="R6" s="23">
        <v>134</v>
      </c>
      <c r="S6" s="24" t="s">
        <v>11</v>
      </c>
      <c r="T6" s="21">
        <v>1100</v>
      </c>
      <c r="U6" s="22" t="s">
        <v>10</v>
      </c>
      <c r="V6" s="18">
        <v>100</v>
      </c>
    </row>
    <row r="7" spans="1:27">
      <c r="A7" s="8"/>
      <c r="B7" s="21">
        <v>1000</v>
      </c>
      <c r="C7" s="22" t="s">
        <v>10</v>
      </c>
      <c r="D7" s="23">
        <v>190</v>
      </c>
      <c r="E7" s="24" t="s">
        <v>11</v>
      </c>
      <c r="F7" s="18">
        <f t="shared" si="0"/>
        <v>56</v>
      </c>
      <c r="G7" s="1"/>
      <c r="H7" s="8"/>
      <c r="I7" s="21">
        <v>1000</v>
      </c>
      <c r="J7" s="22" t="s">
        <v>10</v>
      </c>
      <c r="K7" s="23">
        <f t="shared" si="3"/>
        <v>560</v>
      </c>
      <c r="L7" s="24" t="s">
        <v>11</v>
      </c>
      <c r="M7" s="18">
        <f t="shared" si="1"/>
        <v>-56</v>
      </c>
      <c r="N7" s="2"/>
      <c r="Q7" s="20">
        <f t="shared" si="2"/>
        <v>56</v>
      </c>
      <c r="R7" s="23">
        <v>190</v>
      </c>
      <c r="S7" s="24" t="s">
        <v>11</v>
      </c>
      <c r="T7" s="21">
        <v>1000</v>
      </c>
      <c r="U7" s="22" t="s">
        <v>10</v>
      </c>
      <c r="V7" s="18">
        <v>100</v>
      </c>
    </row>
    <row r="8" spans="1:27">
      <c r="A8" s="8"/>
      <c r="B8" s="21">
        <v>900</v>
      </c>
      <c r="C8" s="22" t="s">
        <v>10</v>
      </c>
      <c r="D8" s="23">
        <v>246</v>
      </c>
      <c r="E8" s="24" t="s">
        <v>11</v>
      </c>
      <c r="F8" s="18">
        <f t="shared" si="0"/>
        <v>56</v>
      </c>
      <c r="G8" s="1"/>
      <c r="H8" s="8"/>
      <c r="I8" s="21">
        <v>900</v>
      </c>
      <c r="J8" s="22" t="s">
        <v>10</v>
      </c>
      <c r="K8" s="23">
        <f t="shared" si="3"/>
        <v>504</v>
      </c>
      <c r="L8" s="24" t="s">
        <v>11</v>
      </c>
      <c r="M8" s="18">
        <f t="shared" si="1"/>
        <v>-56</v>
      </c>
      <c r="N8" s="2"/>
      <c r="Q8" s="20">
        <f t="shared" si="2"/>
        <v>56</v>
      </c>
      <c r="R8" s="23">
        <v>246</v>
      </c>
      <c r="S8" s="24" t="s">
        <v>11</v>
      </c>
      <c r="T8" s="21">
        <v>900</v>
      </c>
      <c r="U8" s="22" t="s">
        <v>10</v>
      </c>
      <c r="V8" s="18">
        <v>100</v>
      </c>
    </row>
    <row r="9" spans="1:27" s="2" customFormat="1">
      <c r="A9" s="8"/>
      <c r="B9" s="21">
        <v>800</v>
      </c>
      <c r="C9" s="22" t="s">
        <v>10</v>
      </c>
      <c r="D9" s="23">
        <v>302</v>
      </c>
      <c r="E9" s="24" t="s">
        <v>11</v>
      </c>
      <c r="F9" s="18">
        <f t="shared" si="0"/>
        <v>56</v>
      </c>
      <c r="G9" s="1"/>
      <c r="H9" s="8"/>
      <c r="I9" s="21">
        <v>800</v>
      </c>
      <c r="J9" s="22" t="s">
        <v>10</v>
      </c>
      <c r="K9" s="23">
        <f t="shared" si="3"/>
        <v>448</v>
      </c>
      <c r="L9" s="24" t="s">
        <v>11</v>
      </c>
      <c r="M9" s="18">
        <f t="shared" si="1"/>
        <v>-56</v>
      </c>
      <c r="O9" s="1"/>
      <c r="P9" s="1"/>
      <c r="Q9" s="20">
        <f t="shared" si="2"/>
        <v>56</v>
      </c>
      <c r="R9" s="23">
        <v>302</v>
      </c>
      <c r="S9" s="24" t="s">
        <v>11</v>
      </c>
      <c r="T9" s="21">
        <v>800</v>
      </c>
      <c r="U9" s="22" t="s">
        <v>10</v>
      </c>
      <c r="V9" s="18">
        <v>100</v>
      </c>
      <c r="Y9" s="3"/>
      <c r="Z9" s="3"/>
      <c r="AA9" s="3"/>
    </row>
    <row r="10" spans="1:27" s="2" customFormat="1">
      <c r="A10" s="8"/>
      <c r="B10" s="21">
        <v>700</v>
      </c>
      <c r="C10" s="22" t="s">
        <v>10</v>
      </c>
      <c r="D10" s="23">
        <v>358</v>
      </c>
      <c r="E10" s="24" t="s">
        <v>11</v>
      </c>
      <c r="F10" s="18">
        <f t="shared" si="0"/>
        <v>56</v>
      </c>
      <c r="G10" s="1"/>
      <c r="H10" s="8"/>
      <c r="I10" s="21">
        <v>700</v>
      </c>
      <c r="J10" s="22" t="s">
        <v>10</v>
      </c>
      <c r="K10" s="23">
        <f t="shared" si="3"/>
        <v>392</v>
      </c>
      <c r="L10" s="24" t="s">
        <v>11</v>
      </c>
      <c r="M10" s="18">
        <f t="shared" si="1"/>
        <v>-56</v>
      </c>
      <c r="O10" s="1"/>
      <c r="P10" s="1"/>
      <c r="Q10" s="20">
        <f t="shared" si="2"/>
        <v>56</v>
      </c>
      <c r="R10" s="23">
        <v>358</v>
      </c>
      <c r="S10" s="24" t="s">
        <v>11</v>
      </c>
      <c r="T10" s="21">
        <v>700</v>
      </c>
      <c r="U10" s="22" t="s">
        <v>10</v>
      </c>
      <c r="V10" s="18">
        <v>100</v>
      </c>
      <c r="Y10" s="3"/>
      <c r="Z10" s="3"/>
      <c r="AA10" s="3"/>
    </row>
    <row r="11" spans="1:27">
      <c r="A11" s="8"/>
      <c r="B11" s="21">
        <v>600</v>
      </c>
      <c r="C11" s="22" t="s">
        <v>10</v>
      </c>
      <c r="D11" s="23">
        <v>414</v>
      </c>
      <c r="E11" s="24" t="s">
        <v>11</v>
      </c>
      <c r="F11" s="18">
        <f t="shared" si="0"/>
        <v>56</v>
      </c>
      <c r="G11" s="1"/>
      <c r="H11" s="8"/>
      <c r="I11" s="21">
        <v>600</v>
      </c>
      <c r="J11" s="22" t="s">
        <v>10</v>
      </c>
      <c r="K11" s="23">
        <f t="shared" si="3"/>
        <v>336</v>
      </c>
      <c r="L11" s="24" t="s">
        <v>11</v>
      </c>
      <c r="M11" s="18">
        <f t="shared" si="1"/>
        <v>-56</v>
      </c>
      <c r="N11" s="2"/>
      <c r="Q11" s="20">
        <f t="shared" si="2"/>
        <v>56</v>
      </c>
      <c r="R11" s="23">
        <v>414</v>
      </c>
      <c r="S11" s="24" t="s">
        <v>11</v>
      </c>
      <c r="T11" s="21">
        <v>600</v>
      </c>
      <c r="U11" s="22" t="s">
        <v>10</v>
      </c>
      <c r="V11" s="18">
        <v>100</v>
      </c>
    </row>
    <row r="12" spans="1:27">
      <c r="A12" s="8"/>
      <c r="B12" s="21">
        <v>500</v>
      </c>
      <c r="C12" s="22" t="s">
        <v>10</v>
      </c>
      <c r="D12" s="23">
        <v>470</v>
      </c>
      <c r="E12" s="24" t="s">
        <v>11</v>
      </c>
      <c r="F12" s="18">
        <f t="shared" si="0"/>
        <v>56</v>
      </c>
      <c r="G12" s="1"/>
      <c r="H12" s="8"/>
      <c r="I12" s="21">
        <v>500</v>
      </c>
      <c r="J12" s="22" t="s">
        <v>10</v>
      </c>
      <c r="K12" s="23">
        <f t="shared" si="3"/>
        <v>280</v>
      </c>
      <c r="L12" s="24" t="s">
        <v>11</v>
      </c>
      <c r="M12" s="18">
        <f t="shared" si="1"/>
        <v>-56</v>
      </c>
      <c r="N12" s="2"/>
      <c r="Q12" s="20">
        <f t="shared" si="2"/>
        <v>56</v>
      </c>
      <c r="R12" s="23">
        <v>470</v>
      </c>
      <c r="S12" s="24" t="s">
        <v>11</v>
      </c>
      <c r="T12" s="21">
        <v>500</v>
      </c>
      <c r="U12" s="22" t="s">
        <v>10</v>
      </c>
      <c r="V12" s="18">
        <v>100</v>
      </c>
      <c r="X12" s="3"/>
    </row>
    <row r="13" spans="1:27">
      <c r="A13" s="8"/>
      <c r="B13" s="21">
        <v>400</v>
      </c>
      <c r="C13" s="22" t="s">
        <v>10</v>
      </c>
      <c r="D13" s="23">
        <v>526</v>
      </c>
      <c r="E13" s="24" t="s">
        <v>11</v>
      </c>
      <c r="F13" s="18">
        <f t="shared" si="0"/>
        <v>56</v>
      </c>
      <c r="G13" s="1"/>
      <c r="H13" s="8"/>
      <c r="I13" s="21">
        <v>400</v>
      </c>
      <c r="J13" s="22" t="s">
        <v>10</v>
      </c>
      <c r="K13" s="23">
        <f t="shared" si="3"/>
        <v>224</v>
      </c>
      <c r="L13" s="24" t="s">
        <v>11</v>
      </c>
      <c r="M13" s="18">
        <f t="shared" si="1"/>
        <v>-56</v>
      </c>
      <c r="N13" s="2"/>
      <c r="Q13" s="20">
        <f t="shared" si="2"/>
        <v>56</v>
      </c>
      <c r="R13" s="23">
        <v>526</v>
      </c>
      <c r="S13" s="24" t="s">
        <v>11</v>
      </c>
      <c r="T13" s="21">
        <v>400</v>
      </c>
      <c r="U13" s="22" t="s">
        <v>10</v>
      </c>
      <c r="V13" s="18">
        <v>100</v>
      </c>
      <c r="X13" s="3"/>
    </row>
    <row r="14" spans="1:27">
      <c r="A14" s="8"/>
      <c r="B14" s="21">
        <v>300</v>
      </c>
      <c r="C14" s="22" t="s">
        <v>10</v>
      </c>
      <c r="D14" s="23">
        <v>582</v>
      </c>
      <c r="E14" s="24" t="s">
        <v>11</v>
      </c>
      <c r="F14" s="18">
        <f t="shared" si="0"/>
        <v>56</v>
      </c>
      <c r="G14" s="1"/>
      <c r="H14" s="8"/>
      <c r="I14" s="21">
        <v>300</v>
      </c>
      <c r="J14" s="22" t="s">
        <v>10</v>
      </c>
      <c r="K14" s="23">
        <f t="shared" si="3"/>
        <v>168</v>
      </c>
      <c r="L14" s="24" t="s">
        <v>11</v>
      </c>
      <c r="M14" s="18">
        <f t="shared" si="1"/>
        <v>-56</v>
      </c>
      <c r="N14" s="2"/>
      <c r="Q14" s="20">
        <f t="shared" si="2"/>
        <v>56</v>
      </c>
      <c r="R14" s="23">
        <v>582</v>
      </c>
      <c r="S14" s="24" t="s">
        <v>11</v>
      </c>
      <c r="T14" s="21">
        <v>300</v>
      </c>
      <c r="U14" s="22" t="s">
        <v>10</v>
      </c>
      <c r="V14" s="18">
        <v>100</v>
      </c>
      <c r="X14" s="3"/>
    </row>
    <row r="15" spans="1:27">
      <c r="A15" s="8"/>
      <c r="B15" s="21">
        <v>200</v>
      </c>
      <c r="C15" s="22" t="s">
        <v>10</v>
      </c>
      <c r="D15" s="23">
        <v>638</v>
      </c>
      <c r="E15" s="24" t="s">
        <v>11</v>
      </c>
      <c r="F15" s="18">
        <f>D16-D15</f>
        <v>56</v>
      </c>
      <c r="G15" s="1"/>
      <c r="H15" s="8"/>
      <c r="I15" s="21">
        <v>200</v>
      </c>
      <c r="J15" s="22" t="s">
        <v>10</v>
      </c>
      <c r="K15" s="23">
        <f>K16+56</f>
        <v>112</v>
      </c>
      <c r="L15" s="24" t="s">
        <v>11</v>
      </c>
      <c r="M15" s="18">
        <f>K16-K15</f>
        <v>-56</v>
      </c>
      <c r="N15" s="2"/>
      <c r="Q15" s="20">
        <f t="shared" si="2"/>
        <v>56</v>
      </c>
      <c r="R15" s="23">
        <v>638</v>
      </c>
      <c r="S15" s="24" t="s">
        <v>11</v>
      </c>
      <c r="T15" s="21">
        <v>200</v>
      </c>
      <c r="U15" s="22" t="s">
        <v>10</v>
      </c>
      <c r="V15" s="18">
        <v>100</v>
      </c>
      <c r="X15" s="3"/>
    </row>
    <row r="16" spans="1:27">
      <c r="A16" s="8"/>
      <c r="B16" s="21">
        <v>100</v>
      </c>
      <c r="C16" s="22" t="s">
        <v>10</v>
      </c>
      <c r="D16" s="23">
        <v>694</v>
      </c>
      <c r="E16" s="24" t="s">
        <v>11</v>
      </c>
      <c r="F16" s="18">
        <f>D17-D16</f>
        <v>56</v>
      </c>
      <c r="G16" s="1"/>
      <c r="H16" s="8"/>
      <c r="I16" s="21">
        <v>100</v>
      </c>
      <c r="J16" s="22" t="s">
        <v>10</v>
      </c>
      <c r="K16" s="23">
        <f>750-D16</f>
        <v>56</v>
      </c>
      <c r="L16" s="24" t="s">
        <v>11</v>
      </c>
      <c r="M16" s="18">
        <f>K17-K16</f>
        <v>-56</v>
      </c>
      <c r="N16" s="2"/>
      <c r="Q16" s="20">
        <f>R17-R16</f>
        <v>56</v>
      </c>
      <c r="R16" s="23">
        <v>694</v>
      </c>
      <c r="S16" s="24" t="s">
        <v>11</v>
      </c>
      <c r="T16" s="21">
        <v>100</v>
      </c>
      <c r="U16" s="22" t="s">
        <v>10</v>
      </c>
      <c r="V16" s="18">
        <v>100</v>
      </c>
      <c r="X16" s="3"/>
    </row>
    <row r="17" spans="1:28" ht="15.75" thickBot="1">
      <c r="A17" s="8"/>
      <c r="B17" s="25" t="s">
        <v>14</v>
      </c>
      <c r="C17" s="26" t="s">
        <v>10</v>
      </c>
      <c r="D17" s="27">
        <v>750</v>
      </c>
      <c r="E17" s="28" t="s">
        <v>11</v>
      </c>
      <c r="F17" s="18">
        <f>F16</f>
        <v>56</v>
      </c>
      <c r="G17" s="1"/>
      <c r="H17" s="8"/>
      <c r="I17" s="25" t="s">
        <v>14</v>
      </c>
      <c r="J17" s="26" t="s">
        <v>10</v>
      </c>
      <c r="K17" s="27">
        <v>0</v>
      </c>
      <c r="L17" s="28" t="s">
        <v>11</v>
      </c>
      <c r="M17" s="18">
        <f>M16</f>
        <v>-56</v>
      </c>
      <c r="Q17" s="29"/>
      <c r="R17" s="27">
        <v>750</v>
      </c>
      <c r="S17" s="28" t="s">
        <v>11</v>
      </c>
      <c r="T17" s="30">
        <v>0</v>
      </c>
      <c r="U17" s="26" t="s">
        <v>10</v>
      </c>
      <c r="V17" s="18">
        <v>100</v>
      </c>
      <c r="X17" s="3"/>
    </row>
    <row r="18" spans="1:28" ht="15.75" thickBot="1">
      <c r="A18" s="31" t="s">
        <v>15</v>
      </c>
      <c r="B18" s="32">
        <f>IF(D18=0,0,IF(D18&gt;=$D$16,$B$16-(($B$16-$B$17)/($D$17-$D$16))*(($D$17-$D$16)-($D$17-D18)),IF(D18&gt;=$D$15,$B$15-(($B$15-$B$16)/($D$16-$D$15))*(($D$16-$D$15)-($D$16-D18)),IF(D18&gt;=$D$14,$B$14-(($B$14-$B$15)/($D$15-$D$14))*(($D$15-$D$14)-($D$15-D18)),IF(D18&gt;=$D$13,$B$13-(($B$13-$B$14)/($D$14-$D$13))*(($D$14-$D$13)-($D$14-D18)),IF(D18&gt;=$D$12,$B$12-(($B$12-$B$13)/($D$13-$D$12))*(($D$13-$D$12)-($D$13-D18)),IF(D18&gt;=$D$11,$B$11-(($B$11-$B$12)/($D$12-$D$11))*(($D$12-$D$11)-($D$12-D18)),IF(D18&gt;=$D$10,$B$10-(($B$10-$B$11)/($D$11-$D$10))*(($D$11-$D$10)-($D$11-D18)),IF(D18&gt;=$D$9,$B$9-(($B$9-$B$10)/($D$10-$D$9))*(($D$10-$D$9)-($D$10-D18)),IF(D18&gt;=$D$8,$B$8-(($B$8-$B$9)/($D$9-$D$8))*(($D$9-$D$8)-($D$9-D18)),IF(D18&gt;=$D$7,$B$7-(($B$7-$B$8)/($D$8-$D$7))*(($D$8-$D$7)-($D$8-D18)),IF(D18&gt;=$D$6,$B$6-(($B$6-$B$7)/($D$7-$D$6))*(($D$7-$D$6)-($D$7-D18)),IF(D18&gt;=$D$5,$B$5-(($B$5-$B$6)/($D$6-$D$5))*(($D$6-$D$5)-($D$6-D18)),IF(D18&gt;=$D$4,$B$4-(($B$4-$B$5)/($D$5-$D$4))*(($D$5-$D$4)-($D$5-D18)),IF(D18&gt;=$D$3,$B$3-(($B$3-$B$4)/($D$4-$D$3))*(($D$4-$D$3)-($D$4-D18)))))))))))))))))</f>
        <v>50</v>
      </c>
      <c r="C18" s="33" t="s">
        <v>10</v>
      </c>
      <c r="D18" s="34">
        <v>722</v>
      </c>
      <c r="E18" s="35" t="s">
        <v>11</v>
      </c>
      <c r="F18" s="36">
        <f>SUM(F5:F17)+D4</f>
        <v>750</v>
      </c>
      <c r="G18" s="1"/>
      <c r="H18" s="31" t="s">
        <v>15</v>
      </c>
      <c r="I18" s="32">
        <f>I3-(IF(K18=0,0,IF(K18&gt;=$D$16,$B$16-(($B$16-$B$17)/($D$17-$D$16))*(($D$17-$D$16)-($D$17-K18)),IF(K18&gt;=$D$15,$B$15-(($B$15-$B$16)/($D$16-$D$15))*(($D$16-$D$15)-($D$16-K18)),IF(K18&gt;=$D$14,$B$14-(($B$14-$B$15)/($D$15-$D$14))*(($D$15-$D$14)-($D$15-K18)),IF(K18&gt;=$D$13,$B$13-(($B$13-$B$14)/($D$14-$D$13))*(($D$14-$D$13)-($D$14-K18)),IF(K18&gt;=$D$12,$B$12-(($B$12-$B$13)/($D$13-$D$12))*(($D$13-$D$12)-($D$13-K18)),IF(K18&gt;=$D$11,$B$11-(($B$11-$B$12)/($D$12-$D$11))*(($D$12-$D$11)-($D$12-K18)),IF(K18&gt;=$D$10,$B$10-(($B$10-$B$11)/($D$11-$D$10))*(($D$11-$D$10)-($D$11-K18)),IF(K18&gt;=$D$9,$B$9-(($B$9-$B$10)/($D$10-$D$9))*(($D$10-$D$9)-($D$10-K18)),IF(K18&gt;=$D$8,$B$8-(($B$8-$B$9)/($D$9-$D$8))*(($D$9-$D$8)-($D$9-K18)),IF(K18&gt;=$D$7,$B$7-(($B$7-$B$8)/($D$8-$D$7))*(($D$8-$D$7)-($D$8-K18)),IF(K18&gt;=$D$6,$B$6-(($B$6-$B$7)/($D$7-$D$6))*(($D$7-$D$6)-($D$7-K18)),IF(K18&gt;=$D$5,$B$5-(($B$5-$B$6)/($D$6-$D$5))*(($D$6-$D$5)-($D$6-K18)),IF(K18&gt;=$D$4,$B$4-(($B$4-$B$5)/($D$5-$D$4))*(($D$5-$D$4)-($D$5-K18)),IF(K18&gt;=$D$3,$B$3-(($B$3-$B$4)/($D$4-$D$3))*(($D$4-$D$3)-($D$4-K18))))))))))))))))))</f>
        <v>799.99999999999989</v>
      </c>
      <c r="J18" s="33" t="s">
        <v>10</v>
      </c>
      <c r="K18" s="34">
        <v>448</v>
      </c>
      <c r="L18" s="35" t="s">
        <v>11</v>
      </c>
      <c r="M18" s="36">
        <f>SUM(M5:M17)+K4</f>
        <v>0</v>
      </c>
      <c r="Q18" s="37" t="s">
        <v>16</v>
      </c>
      <c r="R18" s="38">
        <f>IF(AND($T$18&gt;$T17,$T$18&lt;=$T16),(($T16-$T$18)%*($R17-$R16))+X816)+IF(AND($T$18&gt;$T16,$T$18&lt;=$T15),(($T15-$T$18)%*($R16-$R15))+$R15)+IF(AND($T$18&gt;$T15,$T$18&lt;=$T14),(($T14-$T$18)%*($R15-$R14))+$R14)+IF(AND($T$18&gt;$T14,$T$18&lt;=$T13),(($T13-$T$18)%*($R14-$R13))+$R13)+IF(AND($T$18&gt;$T13,$T$18&lt;=$T12),(($T12-$T$18)%*($R13-$R12))+$R12)+IF(AND($T$18&gt;$T12,$T$18&lt;=$T11),(($T11-$T$18)%*($R12-$R11))+$R11)+IF(AND($T$18&gt;$T11,$T$18&lt;=$T10),(($T10-$T$18)%*($R11-$R10))+$R10)+IF(AND($T$18&gt;$T10,$T$18&lt;=$T9),(($T9-$T$18)%*($R10-$R9))+$R9)+IF(AND($T$18&gt;$T9,$T$18&lt;=$T8),(($T8-$T$18)%*($R9-$R8))+$R8)+IF(AND($T$18&gt;$T8,$T$18&lt;=$T7),(($T7-$T$18)%*($R8-$R7))+$R7)+IF(AND($T$18&gt;$T7,$T$18&lt;=$T6),(($T6-$T$18)%*($R7-$R6))+$R6)+IF(AND($T$18&gt;$T6,$T$18&lt;=$T5),(($T5-$T$18)%*($R6-$R5))+$R5)+IF(AND($T$18&gt;$T5,$T$18&lt;=$T4),(($T4-$T$18)%*($R5-$R4))+$R4)+IF(AND($T$18&gt;$T4,$T$18&lt;=$T3),(($T3-$T$18)%*($R4-$R3))+$R3)</f>
        <v>190</v>
      </c>
      <c r="S18" s="35" t="s">
        <v>11</v>
      </c>
      <c r="T18" s="39">
        <v>1000</v>
      </c>
      <c r="U18" s="40" t="s">
        <v>17</v>
      </c>
      <c r="V18" s="36"/>
      <c r="X18" s="3"/>
    </row>
    <row r="19" spans="1:28">
      <c r="A19"/>
      <c r="B19"/>
      <c r="C19"/>
      <c r="G19" s="1"/>
      <c r="H19" s="7"/>
      <c r="I19" s="10"/>
      <c r="J19" s="7"/>
      <c r="K19" s="11"/>
      <c r="M19" s="12"/>
      <c r="N19" s="2"/>
      <c r="Q19" s="1"/>
      <c r="S19" s="1"/>
      <c r="T19" s="1"/>
      <c r="U19" s="1"/>
      <c r="V19" s="1"/>
    </row>
    <row r="20" spans="1:28" ht="15.75" thickBot="1">
      <c r="A20"/>
      <c r="B20"/>
      <c r="C20"/>
      <c r="G20" s="1"/>
      <c r="H20" s="7"/>
      <c r="I20" s="10"/>
      <c r="J20" s="7"/>
      <c r="K20" s="11"/>
      <c r="M20" s="12"/>
      <c r="N20" s="2"/>
      <c r="Q20" s="1"/>
      <c r="S20" s="1"/>
      <c r="T20" s="1"/>
      <c r="U20" s="1"/>
      <c r="V20" s="1"/>
    </row>
    <row r="21" spans="1:28" ht="81.75" customHeight="1">
      <c r="A21" s="41" t="s">
        <v>18</v>
      </c>
      <c r="B21" s="179" t="s">
        <v>19</v>
      </c>
      <c r="C21" s="181" t="s">
        <v>17</v>
      </c>
      <c r="D21" s="183" t="s">
        <v>20</v>
      </c>
      <c r="E21" s="185" t="s">
        <v>21</v>
      </c>
      <c r="F21" s="187" t="s">
        <v>22</v>
      </c>
      <c r="G21" s="189" t="s">
        <v>23</v>
      </c>
      <c r="H21" s="42" t="s">
        <v>24</v>
      </c>
      <c r="I21" s="43" t="s">
        <v>25</v>
      </c>
      <c r="J21" s="44" t="s">
        <v>26</v>
      </c>
      <c r="K21" s="45" t="s">
        <v>27</v>
      </c>
      <c r="L21" s="46" t="s">
        <v>28</v>
      </c>
      <c r="M21" s="47" t="s">
        <v>29</v>
      </c>
      <c r="N21" s="191" t="s">
        <v>30</v>
      </c>
      <c r="O21" s="193" t="s">
        <v>31</v>
      </c>
      <c r="P21" s="195" t="s">
        <v>32</v>
      </c>
      <c r="Q21" s="197" t="s">
        <v>33</v>
      </c>
      <c r="R21" s="199" t="s">
        <v>74</v>
      </c>
      <c r="S21" s="200"/>
      <c r="T21" s="200"/>
      <c r="U21" s="201"/>
      <c r="V21" s="202" t="s">
        <v>73</v>
      </c>
      <c r="W21" s="200"/>
      <c r="X21" s="200"/>
      <c r="Y21" s="203"/>
      <c r="Z21" s="48" t="s">
        <v>35</v>
      </c>
      <c r="AA21" s="49" t="s">
        <v>36</v>
      </c>
      <c r="AB21" s="50" t="s">
        <v>37</v>
      </c>
    </row>
    <row r="22" spans="1:28" customFormat="1" ht="15.75" thickBot="1">
      <c r="A22" s="51"/>
      <c r="B22" s="180"/>
      <c r="C22" s="182"/>
      <c r="D22" s="184"/>
      <c r="E22" s="186"/>
      <c r="F22" s="188"/>
      <c r="G22" s="190"/>
      <c r="H22" s="52"/>
      <c r="I22" s="53"/>
      <c r="J22" s="54"/>
      <c r="K22" s="55">
        <f>H23</f>
        <v>540.59798033133109</v>
      </c>
      <c r="L22" s="56">
        <f>I23</f>
        <v>95.399643587881954</v>
      </c>
      <c r="M22" s="53"/>
      <c r="N22" s="192"/>
      <c r="O22" s="194"/>
      <c r="P22" s="196"/>
      <c r="Q22" s="198"/>
      <c r="R22" s="121"/>
      <c r="S22" s="122"/>
      <c r="T22" s="104"/>
      <c r="U22" s="123"/>
      <c r="V22" s="103"/>
      <c r="W22" s="104"/>
      <c r="X22" s="105"/>
      <c r="Y22" s="106"/>
      <c r="Z22" s="64">
        <f>K102</f>
        <v>864.26727126644153</v>
      </c>
      <c r="AA22" s="65">
        <f t="shared" ref="AA22:AB22" si="4">L102</f>
        <v>216.00216391040709</v>
      </c>
      <c r="AB22" s="66">
        <f t="shared" si="4"/>
        <v>0</v>
      </c>
    </row>
    <row r="23" spans="1:28" customFormat="1">
      <c r="A23" s="67"/>
      <c r="B23" s="68">
        <v>414</v>
      </c>
      <c r="C23" s="69">
        <f t="shared" ref="C23:C86" si="5">IF(B23=0,0,IF(B23&gt;=$D$16,$B$16-(($B$16-$B$17)/($D$17-$D$16))*(($D$17-$D$16)-($D$17-B23)),IF(B23&gt;=$D$15,$B$15-(($B$15-$B$16)/($D$16-$D$15))*(($D$16-$D$15)-($D$16-B23)),IF(B23&gt;=$D$14,$B$14-(($B$14-$B$15)/($D$15-$D$14))*(($D$15-$D$14)-($D$15-B23)),IF(B23&gt;=$D$13,$B$13-(($B$13-$B$14)/($D$14-$D$13))*(($D$14-$D$13)-($D$14-B23)),IF(B23&gt;=$D$12,$B$12-(($B$12-$B$13)/($D$13-$D$12))*(($D$13-$D$12)-($D$13-B23)),IF(B23&gt;=$D$11,$B$11-(($B$11-$B$12)/($D$12-$D$11))*(($D$12-$D$11)-($D$12-B23)),IF(B23&gt;=$D$10,$B$10-(($B$10-$B$11)/($D$11-$D$10))*(($D$11-$D$10)-($D$11-B23)),IF(B23&gt;=$D$9,$B$9-(($B$9-$B$10)/($D$10-$D$9))*(($D$10-$D$9)-($D$10-B23)),IF(B23&gt;=$D$8,$B$8-(($B$8-$B$9)/($D$9-$D$8))*(($D$9-$D$8)-($D$9-B23)),IF(B23&gt;=$D$7,$B$7-(($B$7-$B$8)/($D$8-$D$7))*(($D$8-$D$7)-($D$8-B23)),IF(B23&gt;=$D$6,$B$6-(($B$6-$B$7)/($D$7-$D$6))*(($D$7-$D$6)-($D$7-B23)),IF(B23&gt;=$D$5,$B$5-(($B$5-$B$6)/($D$6-$D$5))*(($D$6-$D$5)-($D$6-B23)),IF(B23&gt;=$D$4,$B$4-(($B$4-$B$5)/($D$5-$D$4))*(($D$5-$D$4)-($D$5-B23)),IF(B23&gt;=$D$3,$B$3-(($B$3-$B$4)/($D$4-$D$3))*(($D$4-$D$3)-($D$4-B23)))))))))))))))))</f>
        <v>600</v>
      </c>
      <c r="D23" s="70">
        <v>15</v>
      </c>
      <c r="E23" s="71"/>
      <c r="F23" s="72"/>
      <c r="G23" s="73"/>
      <c r="H23" s="74">
        <f t="shared" ref="H23:H86" si="6">N23*(1-D23%)</f>
        <v>540.59798033133109</v>
      </c>
      <c r="I23" s="75">
        <f t="shared" ref="I23:I86" si="7">N23*D23%</f>
        <v>95.399643587881954</v>
      </c>
      <c r="J23" s="76">
        <f t="shared" ref="J23:J86" si="8">IF((I23-I22&gt;L23-0.01)+(I23-I22&lt;L23+0.01),J22,I23-I22)</f>
        <v>0</v>
      </c>
      <c r="K23" s="77">
        <v>323.66929093511044</v>
      </c>
      <c r="L23" s="78">
        <v>120.60252032252512</v>
      </c>
      <c r="M23" s="79"/>
      <c r="N23" s="80">
        <f t="shared" ref="N23:N86" si="9">C23*O23</f>
        <v>635.99762391921308</v>
      </c>
      <c r="O23" s="81">
        <f t="shared" ref="O23:O86" si="10">IF(D23=0,0,1%/((1-D23%)+(D23%*0.622665006226652))*100)</f>
        <v>1.0599960398653552</v>
      </c>
      <c r="P23" s="82"/>
      <c r="Q23" s="19"/>
      <c r="R23" s="111">
        <v>0</v>
      </c>
      <c r="S23" s="112" t="s">
        <v>38</v>
      </c>
      <c r="T23" s="113">
        <v>15</v>
      </c>
      <c r="U23" s="114" t="s">
        <v>39</v>
      </c>
      <c r="V23" s="103"/>
      <c r="W23" s="104"/>
      <c r="X23" s="105"/>
      <c r="Y23" s="106"/>
      <c r="Z23" s="3"/>
      <c r="AA23" s="168" t="s">
        <v>72</v>
      </c>
      <c r="AB23" s="3"/>
    </row>
    <row r="24" spans="1:28" customFormat="1">
      <c r="A24" s="83"/>
      <c r="B24" s="84">
        <v>190</v>
      </c>
      <c r="C24" s="85">
        <f t="shared" si="5"/>
        <v>1000</v>
      </c>
      <c r="D24" s="86">
        <v>19.99900687007305</v>
      </c>
      <c r="E24" s="87"/>
      <c r="F24" s="88"/>
      <c r="G24" s="89"/>
      <c r="H24" s="90">
        <f t="shared" si="6"/>
        <v>865.30895872806764</v>
      </c>
      <c r="I24" s="91">
        <f t="shared" si="7"/>
        <v>216.31381228272238</v>
      </c>
      <c r="J24" s="76">
        <f t="shared" si="8"/>
        <v>0</v>
      </c>
      <c r="K24" s="77"/>
      <c r="L24" s="78"/>
      <c r="M24" s="79" t="s">
        <v>40</v>
      </c>
      <c r="N24" s="92">
        <f t="shared" si="9"/>
        <v>1081.6227710107901</v>
      </c>
      <c r="O24" s="93">
        <f t="shared" si="10"/>
        <v>1.0816227710107902</v>
      </c>
      <c r="P24" s="94"/>
      <c r="Q24" s="95"/>
      <c r="R24" s="107">
        <v>8.1023887817821105E-2</v>
      </c>
      <c r="S24" s="108" t="s">
        <v>41</v>
      </c>
      <c r="T24" s="109"/>
      <c r="U24" s="110"/>
      <c r="V24" s="115">
        <v>399.91897611218218</v>
      </c>
      <c r="W24" s="113" t="s">
        <v>42</v>
      </c>
      <c r="X24" s="120">
        <v>27.146111291897178</v>
      </c>
      <c r="Y24" s="116" t="s">
        <v>43</v>
      </c>
      <c r="Z24" s="3"/>
      <c r="AA24" s="169">
        <f>IF((R24="")+(C25&gt;0),"",$C23-$R23+$V24+$R24)</f>
        <v>1000</v>
      </c>
      <c r="AB24" s="3"/>
    </row>
    <row r="25" spans="1:28" customFormat="1">
      <c r="A25" s="83"/>
      <c r="B25" s="84"/>
      <c r="C25" s="85">
        <f t="shared" si="5"/>
        <v>0</v>
      </c>
      <c r="D25" s="86"/>
      <c r="E25" s="87"/>
      <c r="F25" s="88"/>
      <c r="G25" s="89"/>
      <c r="H25" s="90">
        <f t="shared" si="6"/>
        <v>0</v>
      </c>
      <c r="I25" s="91">
        <f t="shared" si="7"/>
        <v>0</v>
      </c>
      <c r="J25" s="76">
        <f t="shared" si="8"/>
        <v>0</v>
      </c>
      <c r="K25" s="77"/>
      <c r="L25" s="78"/>
      <c r="M25" s="79"/>
      <c r="N25" s="92">
        <f t="shared" si="9"/>
        <v>0</v>
      </c>
      <c r="O25" s="93">
        <f t="shared" si="10"/>
        <v>0</v>
      </c>
      <c r="P25" s="94"/>
      <c r="Q25" s="95"/>
      <c r="R25" s="124"/>
      <c r="S25" s="125"/>
      <c r="T25" s="126"/>
      <c r="U25" s="127"/>
      <c r="V25" s="128"/>
      <c r="W25" s="126"/>
      <c r="X25" s="129"/>
      <c r="Y25" s="130"/>
      <c r="Z25" s="3"/>
      <c r="AA25" s="169" t="str">
        <f t="shared" ref="AA25:AA88" si="11">IF((R25="")+(C26&gt;0),"",$C24-$R24+$V25+$R25)</f>
        <v/>
      </c>
      <c r="AB25" s="3"/>
    </row>
    <row r="26" spans="1:28" customFormat="1">
      <c r="A26" s="83"/>
      <c r="B26" s="84"/>
      <c r="C26" s="85">
        <f t="shared" si="5"/>
        <v>0</v>
      </c>
      <c r="D26" s="86"/>
      <c r="E26" s="87"/>
      <c r="F26" s="88"/>
      <c r="G26" s="89"/>
      <c r="H26" s="90">
        <f t="shared" si="6"/>
        <v>0</v>
      </c>
      <c r="I26" s="91">
        <f t="shared" si="7"/>
        <v>0</v>
      </c>
      <c r="J26" s="76">
        <f t="shared" si="8"/>
        <v>0</v>
      </c>
      <c r="K26" s="77"/>
      <c r="L26" s="78"/>
      <c r="M26" s="79"/>
      <c r="N26" s="92">
        <f t="shared" si="9"/>
        <v>0</v>
      </c>
      <c r="O26" s="93">
        <f t="shared" si="10"/>
        <v>0</v>
      </c>
      <c r="P26" s="94"/>
      <c r="Q26" s="95"/>
      <c r="R26" s="124"/>
      <c r="S26" s="125"/>
      <c r="T26" s="126"/>
      <c r="U26" s="127"/>
      <c r="V26" s="128"/>
      <c r="W26" s="126"/>
      <c r="X26" s="129"/>
      <c r="Y26" s="130"/>
      <c r="Z26" s="3"/>
      <c r="AA26" s="169" t="str">
        <f t="shared" si="11"/>
        <v/>
      </c>
      <c r="AB26" s="3"/>
    </row>
    <row r="27" spans="1:28" customFormat="1">
      <c r="A27" s="83"/>
      <c r="B27" s="84"/>
      <c r="C27" s="85">
        <f t="shared" si="5"/>
        <v>0</v>
      </c>
      <c r="D27" s="86"/>
      <c r="E27" s="87"/>
      <c r="F27" s="88"/>
      <c r="G27" s="89"/>
      <c r="H27" s="90">
        <f t="shared" si="6"/>
        <v>0</v>
      </c>
      <c r="I27" s="91">
        <f t="shared" si="7"/>
        <v>0</v>
      </c>
      <c r="J27" s="76">
        <f t="shared" si="8"/>
        <v>0</v>
      </c>
      <c r="K27" s="77"/>
      <c r="L27" s="78"/>
      <c r="M27" s="79"/>
      <c r="N27" s="92">
        <f t="shared" si="9"/>
        <v>0</v>
      </c>
      <c r="O27" s="93">
        <f t="shared" si="10"/>
        <v>0</v>
      </c>
      <c r="P27" s="94"/>
      <c r="Q27" s="95"/>
      <c r="R27" s="124"/>
      <c r="S27" s="125"/>
      <c r="T27" s="126"/>
      <c r="U27" s="127"/>
      <c r="V27" s="128"/>
      <c r="W27" s="126"/>
      <c r="X27" s="129"/>
      <c r="Y27" s="130"/>
      <c r="Z27" s="3"/>
      <c r="AA27" s="169" t="str">
        <f t="shared" si="11"/>
        <v/>
      </c>
      <c r="AB27" s="3"/>
    </row>
    <row r="28" spans="1:28" customFormat="1">
      <c r="A28" s="83"/>
      <c r="B28" s="84"/>
      <c r="C28" s="85">
        <f t="shared" si="5"/>
        <v>0</v>
      </c>
      <c r="D28" s="86"/>
      <c r="E28" s="87"/>
      <c r="F28" s="88"/>
      <c r="G28" s="89"/>
      <c r="H28" s="90">
        <f t="shared" si="6"/>
        <v>0</v>
      </c>
      <c r="I28" s="91">
        <f t="shared" si="7"/>
        <v>0</v>
      </c>
      <c r="J28" s="76">
        <f t="shared" si="8"/>
        <v>0</v>
      </c>
      <c r="K28" s="77"/>
      <c r="L28" s="78"/>
      <c r="M28" s="79"/>
      <c r="N28" s="92">
        <f t="shared" si="9"/>
        <v>0</v>
      </c>
      <c r="O28" s="93">
        <f t="shared" si="10"/>
        <v>0</v>
      </c>
      <c r="P28" s="94"/>
      <c r="Q28" s="20"/>
      <c r="R28" s="124"/>
      <c r="S28" s="125"/>
      <c r="T28" s="126"/>
      <c r="U28" s="127"/>
      <c r="V28" s="128"/>
      <c r="W28" s="126"/>
      <c r="X28" s="129"/>
      <c r="Y28" s="130"/>
      <c r="Z28" s="3"/>
      <c r="AA28" s="169" t="str">
        <f t="shared" si="11"/>
        <v/>
      </c>
      <c r="AB28" s="3"/>
    </row>
    <row r="29" spans="1:28" customFormat="1">
      <c r="A29" s="83"/>
      <c r="B29" s="84"/>
      <c r="C29" s="85">
        <f t="shared" si="5"/>
        <v>0</v>
      </c>
      <c r="D29" s="86"/>
      <c r="E29" s="87"/>
      <c r="F29" s="88"/>
      <c r="G29" s="89"/>
      <c r="H29" s="90">
        <f t="shared" si="6"/>
        <v>0</v>
      </c>
      <c r="I29" s="91">
        <f t="shared" si="7"/>
        <v>0</v>
      </c>
      <c r="J29" s="76">
        <f t="shared" si="8"/>
        <v>0</v>
      </c>
      <c r="K29" s="77"/>
      <c r="L29" s="78"/>
      <c r="M29" s="79"/>
      <c r="N29" s="92">
        <f t="shared" si="9"/>
        <v>0</v>
      </c>
      <c r="O29" s="93">
        <f t="shared" si="10"/>
        <v>0</v>
      </c>
      <c r="P29" s="94"/>
      <c r="Q29" s="20"/>
      <c r="R29" s="124"/>
      <c r="S29" s="125"/>
      <c r="T29" s="126"/>
      <c r="U29" s="127"/>
      <c r="V29" s="128"/>
      <c r="W29" s="126"/>
      <c r="X29" s="129"/>
      <c r="Y29" s="130"/>
      <c r="Z29" s="3"/>
      <c r="AA29" s="169" t="str">
        <f t="shared" si="11"/>
        <v/>
      </c>
      <c r="AB29" s="3"/>
    </row>
    <row r="30" spans="1:28" customFormat="1">
      <c r="A30" s="83"/>
      <c r="B30" s="84"/>
      <c r="C30" s="85">
        <f t="shared" si="5"/>
        <v>0</v>
      </c>
      <c r="D30" s="86"/>
      <c r="E30" s="87"/>
      <c r="F30" s="88"/>
      <c r="G30" s="89"/>
      <c r="H30" s="90">
        <f t="shared" si="6"/>
        <v>0</v>
      </c>
      <c r="I30" s="91">
        <f t="shared" si="7"/>
        <v>0</v>
      </c>
      <c r="J30" s="76">
        <f t="shared" si="8"/>
        <v>0</v>
      </c>
      <c r="K30" s="77"/>
      <c r="L30" s="78"/>
      <c r="M30" s="79"/>
      <c r="N30" s="92">
        <f t="shared" si="9"/>
        <v>0</v>
      </c>
      <c r="O30" s="93">
        <f t="shared" si="10"/>
        <v>0</v>
      </c>
      <c r="P30" s="94"/>
      <c r="Q30" s="20"/>
      <c r="R30" s="124"/>
      <c r="S30" s="125"/>
      <c r="T30" s="126"/>
      <c r="U30" s="127"/>
      <c r="V30" s="128"/>
      <c r="W30" s="126"/>
      <c r="X30" s="129"/>
      <c r="Y30" s="130"/>
      <c r="Z30" s="3"/>
      <c r="AA30" s="169" t="str">
        <f t="shared" si="11"/>
        <v/>
      </c>
      <c r="AB30" s="3"/>
    </row>
    <row r="31" spans="1:28" customFormat="1">
      <c r="A31" s="83"/>
      <c r="B31" s="84"/>
      <c r="C31" s="85">
        <f t="shared" si="5"/>
        <v>0</v>
      </c>
      <c r="D31" s="86"/>
      <c r="E31" s="87"/>
      <c r="F31" s="88"/>
      <c r="G31" s="89"/>
      <c r="H31" s="90">
        <f t="shared" si="6"/>
        <v>0</v>
      </c>
      <c r="I31" s="91">
        <f t="shared" si="7"/>
        <v>0</v>
      </c>
      <c r="J31" s="76">
        <f t="shared" si="8"/>
        <v>0</v>
      </c>
      <c r="K31" s="77"/>
      <c r="L31" s="78"/>
      <c r="M31" s="79"/>
      <c r="N31" s="92">
        <f t="shared" si="9"/>
        <v>0</v>
      </c>
      <c r="O31" s="93">
        <f t="shared" si="10"/>
        <v>0</v>
      </c>
      <c r="P31" s="94"/>
      <c r="Q31" s="20"/>
      <c r="R31" s="124"/>
      <c r="S31" s="125"/>
      <c r="T31" s="126"/>
      <c r="U31" s="127"/>
      <c r="V31" s="128"/>
      <c r="W31" s="126"/>
      <c r="X31" s="129"/>
      <c r="Y31" s="130"/>
      <c r="Z31" s="3"/>
      <c r="AA31" s="169" t="str">
        <f t="shared" si="11"/>
        <v/>
      </c>
      <c r="AB31" s="3"/>
    </row>
    <row r="32" spans="1:28" customFormat="1">
      <c r="A32" s="83"/>
      <c r="B32" s="84"/>
      <c r="C32" s="85">
        <f t="shared" si="5"/>
        <v>0</v>
      </c>
      <c r="D32" s="86"/>
      <c r="E32" s="87"/>
      <c r="F32" s="88"/>
      <c r="G32" s="89"/>
      <c r="H32" s="90">
        <f t="shared" si="6"/>
        <v>0</v>
      </c>
      <c r="I32" s="91">
        <f t="shared" si="7"/>
        <v>0</v>
      </c>
      <c r="J32" s="76">
        <f t="shared" si="8"/>
        <v>0</v>
      </c>
      <c r="K32" s="77"/>
      <c r="L32" s="78"/>
      <c r="M32" s="79"/>
      <c r="N32" s="92">
        <f t="shared" si="9"/>
        <v>0</v>
      </c>
      <c r="O32" s="93">
        <f t="shared" si="10"/>
        <v>0</v>
      </c>
      <c r="P32" s="94"/>
      <c r="Q32" s="20"/>
      <c r="R32" s="124"/>
      <c r="S32" s="125"/>
      <c r="T32" s="126"/>
      <c r="U32" s="127"/>
      <c r="V32" s="128"/>
      <c r="W32" s="126"/>
      <c r="X32" s="129"/>
      <c r="Y32" s="130"/>
      <c r="Z32" s="3"/>
      <c r="AA32" s="169" t="str">
        <f t="shared" si="11"/>
        <v/>
      </c>
      <c r="AB32" s="3"/>
    </row>
    <row r="33" spans="1:28" customFormat="1">
      <c r="A33" s="83"/>
      <c r="B33" s="84"/>
      <c r="C33" s="85">
        <f t="shared" si="5"/>
        <v>0</v>
      </c>
      <c r="D33" s="86"/>
      <c r="E33" s="87"/>
      <c r="F33" s="88"/>
      <c r="G33" s="89"/>
      <c r="H33" s="90">
        <f t="shared" si="6"/>
        <v>0</v>
      </c>
      <c r="I33" s="91">
        <f t="shared" si="7"/>
        <v>0</v>
      </c>
      <c r="J33" s="76">
        <f t="shared" si="8"/>
        <v>0</v>
      </c>
      <c r="K33" s="77"/>
      <c r="L33" s="78"/>
      <c r="M33" s="79"/>
      <c r="N33" s="92">
        <f t="shared" si="9"/>
        <v>0</v>
      </c>
      <c r="O33" s="93">
        <f t="shared" si="10"/>
        <v>0</v>
      </c>
      <c r="P33" s="94"/>
      <c r="Q33" s="20"/>
      <c r="R33" s="124"/>
      <c r="S33" s="125"/>
      <c r="T33" s="126"/>
      <c r="U33" s="127"/>
      <c r="V33" s="128"/>
      <c r="W33" s="126"/>
      <c r="X33" s="129"/>
      <c r="Y33" s="130"/>
      <c r="Z33" s="3"/>
      <c r="AA33" s="169" t="str">
        <f t="shared" si="11"/>
        <v/>
      </c>
      <c r="AB33" s="3"/>
    </row>
    <row r="34" spans="1:28" customFormat="1">
      <c r="A34" s="83"/>
      <c r="B34" s="84"/>
      <c r="C34" s="85">
        <f t="shared" si="5"/>
        <v>0</v>
      </c>
      <c r="D34" s="86"/>
      <c r="E34" s="87"/>
      <c r="F34" s="88"/>
      <c r="G34" s="89"/>
      <c r="H34" s="90">
        <f t="shared" si="6"/>
        <v>0</v>
      </c>
      <c r="I34" s="91">
        <f t="shared" si="7"/>
        <v>0</v>
      </c>
      <c r="J34" s="76">
        <f t="shared" si="8"/>
        <v>0</v>
      </c>
      <c r="K34" s="77"/>
      <c r="L34" s="78"/>
      <c r="M34" s="79"/>
      <c r="N34" s="92">
        <f t="shared" si="9"/>
        <v>0</v>
      </c>
      <c r="O34" s="93">
        <f t="shared" si="10"/>
        <v>0</v>
      </c>
      <c r="P34" s="94"/>
      <c r="Q34" s="20"/>
      <c r="R34" s="124"/>
      <c r="S34" s="125"/>
      <c r="T34" s="126"/>
      <c r="U34" s="127"/>
      <c r="V34" s="128"/>
      <c r="W34" s="126"/>
      <c r="X34" s="129"/>
      <c r="Y34" s="130"/>
      <c r="Z34" s="3"/>
      <c r="AA34" s="169" t="str">
        <f t="shared" si="11"/>
        <v/>
      </c>
      <c r="AB34" s="3"/>
    </row>
    <row r="35" spans="1:28" customFormat="1">
      <c r="A35" s="83"/>
      <c r="B35" s="84"/>
      <c r="C35" s="85">
        <f t="shared" si="5"/>
        <v>0</v>
      </c>
      <c r="D35" s="86"/>
      <c r="E35" s="87"/>
      <c r="F35" s="88"/>
      <c r="G35" s="89"/>
      <c r="H35" s="90">
        <f t="shared" si="6"/>
        <v>0</v>
      </c>
      <c r="I35" s="91">
        <f t="shared" si="7"/>
        <v>0</v>
      </c>
      <c r="J35" s="76">
        <f t="shared" si="8"/>
        <v>0</v>
      </c>
      <c r="K35" s="77"/>
      <c r="L35" s="78"/>
      <c r="M35" s="79"/>
      <c r="N35" s="92">
        <f t="shared" si="9"/>
        <v>0</v>
      </c>
      <c r="O35" s="93">
        <f t="shared" si="10"/>
        <v>0</v>
      </c>
      <c r="P35" s="94"/>
      <c r="Q35" s="20"/>
      <c r="R35" s="124"/>
      <c r="S35" s="125"/>
      <c r="T35" s="126"/>
      <c r="U35" s="127"/>
      <c r="V35" s="128"/>
      <c r="W35" s="126"/>
      <c r="X35" s="129"/>
      <c r="Y35" s="130"/>
      <c r="Z35" s="3"/>
      <c r="AA35" s="169" t="str">
        <f t="shared" si="11"/>
        <v/>
      </c>
      <c r="AB35" s="3"/>
    </row>
    <row r="36" spans="1:28" customFormat="1">
      <c r="A36" s="83"/>
      <c r="B36" s="84"/>
      <c r="C36" s="85">
        <f t="shared" si="5"/>
        <v>0</v>
      </c>
      <c r="D36" s="86"/>
      <c r="E36" s="87"/>
      <c r="F36" s="88"/>
      <c r="G36" s="89"/>
      <c r="H36" s="90">
        <f t="shared" si="6"/>
        <v>0</v>
      </c>
      <c r="I36" s="91">
        <f t="shared" si="7"/>
        <v>0</v>
      </c>
      <c r="J36" s="76">
        <f t="shared" si="8"/>
        <v>0</v>
      </c>
      <c r="K36" s="77"/>
      <c r="L36" s="78"/>
      <c r="M36" s="79"/>
      <c r="N36" s="92">
        <f t="shared" si="9"/>
        <v>0</v>
      </c>
      <c r="O36" s="93">
        <f t="shared" si="10"/>
        <v>0</v>
      </c>
      <c r="P36" s="94"/>
      <c r="Q36" s="20"/>
      <c r="R36" s="124"/>
      <c r="S36" s="125"/>
      <c r="T36" s="126"/>
      <c r="U36" s="127"/>
      <c r="V36" s="128"/>
      <c r="W36" s="126"/>
      <c r="X36" s="129"/>
      <c r="Y36" s="130"/>
      <c r="Z36" s="3"/>
      <c r="AA36" s="169" t="str">
        <f t="shared" si="11"/>
        <v/>
      </c>
      <c r="AB36" s="3"/>
    </row>
    <row r="37" spans="1:28" customFormat="1">
      <c r="A37" s="83"/>
      <c r="B37" s="84"/>
      <c r="C37" s="85">
        <f t="shared" si="5"/>
        <v>0</v>
      </c>
      <c r="D37" s="86"/>
      <c r="E37" s="87"/>
      <c r="F37" s="88"/>
      <c r="G37" s="89"/>
      <c r="H37" s="90">
        <f t="shared" si="6"/>
        <v>0</v>
      </c>
      <c r="I37" s="91">
        <f t="shared" si="7"/>
        <v>0</v>
      </c>
      <c r="J37" s="76">
        <f t="shared" si="8"/>
        <v>0</v>
      </c>
      <c r="K37" s="77"/>
      <c r="L37" s="78"/>
      <c r="M37" s="79"/>
      <c r="N37" s="92">
        <f t="shared" si="9"/>
        <v>0</v>
      </c>
      <c r="O37" s="93">
        <f t="shared" si="10"/>
        <v>0</v>
      </c>
      <c r="P37" s="94"/>
      <c r="Q37" s="20"/>
      <c r="R37" s="124"/>
      <c r="S37" s="125"/>
      <c r="T37" s="126"/>
      <c r="U37" s="127"/>
      <c r="V37" s="128"/>
      <c r="W37" s="126"/>
      <c r="X37" s="129"/>
      <c r="Y37" s="130"/>
      <c r="Z37" s="3"/>
      <c r="AA37" s="169" t="str">
        <f t="shared" si="11"/>
        <v/>
      </c>
      <c r="AB37" s="3"/>
    </row>
    <row r="38" spans="1:28" customFormat="1">
      <c r="A38" s="83"/>
      <c r="B38" s="84"/>
      <c r="C38" s="85">
        <f t="shared" si="5"/>
        <v>0</v>
      </c>
      <c r="D38" s="86"/>
      <c r="E38" s="87"/>
      <c r="F38" s="88"/>
      <c r="G38" s="89"/>
      <c r="H38" s="90">
        <f t="shared" si="6"/>
        <v>0</v>
      </c>
      <c r="I38" s="91">
        <f t="shared" si="7"/>
        <v>0</v>
      </c>
      <c r="J38" s="76">
        <f t="shared" si="8"/>
        <v>0</v>
      </c>
      <c r="K38" s="77"/>
      <c r="L38" s="78"/>
      <c r="M38" s="79"/>
      <c r="N38" s="92">
        <f t="shared" si="9"/>
        <v>0</v>
      </c>
      <c r="O38" s="93">
        <f t="shared" si="10"/>
        <v>0</v>
      </c>
      <c r="P38" s="94"/>
      <c r="Q38" s="20"/>
      <c r="R38" s="124"/>
      <c r="S38" s="125"/>
      <c r="T38" s="126"/>
      <c r="U38" s="127"/>
      <c r="V38" s="128"/>
      <c r="W38" s="126"/>
      <c r="X38" s="129"/>
      <c r="Y38" s="130"/>
      <c r="Z38" s="3"/>
      <c r="AA38" s="169" t="str">
        <f t="shared" si="11"/>
        <v/>
      </c>
      <c r="AB38" s="3"/>
    </row>
    <row r="39" spans="1:28" customFormat="1">
      <c r="A39" s="83"/>
      <c r="B39" s="84"/>
      <c r="C39" s="85">
        <f t="shared" si="5"/>
        <v>0</v>
      </c>
      <c r="D39" s="86"/>
      <c r="E39" s="87"/>
      <c r="F39" s="88"/>
      <c r="G39" s="89"/>
      <c r="H39" s="90">
        <f t="shared" si="6"/>
        <v>0</v>
      </c>
      <c r="I39" s="91">
        <f t="shared" si="7"/>
        <v>0</v>
      </c>
      <c r="J39" s="76">
        <f t="shared" si="8"/>
        <v>0</v>
      </c>
      <c r="K39" s="77"/>
      <c r="L39" s="78"/>
      <c r="M39" s="79"/>
      <c r="N39" s="92">
        <f t="shared" si="9"/>
        <v>0</v>
      </c>
      <c r="O39" s="93">
        <f t="shared" si="10"/>
        <v>0</v>
      </c>
      <c r="P39" s="94"/>
      <c r="Q39" s="20"/>
      <c r="R39" s="124"/>
      <c r="S39" s="125"/>
      <c r="T39" s="126"/>
      <c r="U39" s="127"/>
      <c r="V39" s="128"/>
      <c r="W39" s="126"/>
      <c r="X39" s="129"/>
      <c r="Y39" s="130"/>
      <c r="Z39" s="3"/>
      <c r="AA39" s="169" t="str">
        <f t="shared" si="11"/>
        <v/>
      </c>
      <c r="AB39" s="3"/>
    </row>
    <row r="40" spans="1:28" customFormat="1">
      <c r="A40" s="83"/>
      <c r="B40" s="84"/>
      <c r="C40" s="85">
        <f t="shared" si="5"/>
        <v>0</v>
      </c>
      <c r="D40" s="86"/>
      <c r="E40" s="87"/>
      <c r="F40" s="88"/>
      <c r="G40" s="89"/>
      <c r="H40" s="90">
        <f t="shared" si="6"/>
        <v>0</v>
      </c>
      <c r="I40" s="91">
        <f t="shared" si="7"/>
        <v>0</v>
      </c>
      <c r="J40" s="76">
        <f t="shared" si="8"/>
        <v>0</v>
      </c>
      <c r="K40" s="77"/>
      <c r="L40" s="78"/>
      <c r="M40" s="79"/>
      <c r="N40" s="92">
        <f t="shared" si="9"/>
        <v>0</v>
      </c>
      <c r="O40" s="93">
        <f t="shared" si="10"/>
        <v>0</v>
      </c>
      <c r="P40" s="94"/>
      <c r="Q40" s="20"/>
      <c r="R40" s="124"/>
      <c r="S40" s="125"/>
      <c r="T40" s="126"/>
      <c r="U40" s="127"/>
      <c r="V40" s="128"/>
      <c r="W40" s="126"/>
      <c r="X40" s="129"/>
      <c r="Y40" s="130"/>
      <c r="Z40" s="3"/>
      <c r="AA40" s="169" t="str">
        <f t="shared" si="11"/>
        <v/>
      </c>
      <c r="AB40" s="3"/>
    </row>
    <row r="41" spans="1:28" customFormat="1">
      <c r="A41" s="83"/>
      <c r="B41" s="84"/>
      <c r="C41" s="85">
        <f t="shared" si="5"/>
        <v>0</v>
      </c>
      <c r="D41" s="86"/>
      <c r="E41" s="87"/>
      <c r="F41" s="88"/>
      <c r="G41" s="89"/>
      <c r="H41" s="90">
        <f t="shared" si="6"/>
        <v>0</v>
      </c>
      <c r="I41" s="91">
        <f t="shared" si="7"/>
        <v>0</v>
      </c>
      <c r="J41" s="76">
        <f t="shared" si="8"/>
        <v>0</v>
      </c>
      <c r="K41" s="77"/>
      <c r="L41" s="78"/>
      <c r="M41" s="79"/>
      <c r="N41" s="92">
        <f t="shared" si="9"/>
        <v>0</v>
      </c>
      <c r="O41" s="93">
        <f t="shared" si="10"/>
        <v>0</v>
      </c>
      <c r="P41" s="94"/>
      <c r="Q41" s="20"/>
      <c r="R41" s="124"/>
      <c r="S41" s="125"/>
      <c r="T41" s="126"/>
      <c r="U41" s="127"/>
      <c r="V41" s="128"/>
      <c r="W41" s="126"/>
      <c r="X41" s="129"/>
      <c r="Y41" s="130"/>
      <c r="Z41" s="3"/>
      <c r="AA41" s="169" t="str">
        <f t="shared" si="11"/>
        <v/>
      </c>
      <c r="AB41" s="3"/>
    </row>
    <row r="42" spans="1:28" customFormat="1">
      <c r="A42" s="83"/>
      <c r="B42" s="84"/>
      <c r="C42" s="85">
        <f t="shared" si="5"/>
        <v>0</v>
      </c>
      <c r="D42" s="86"/>
      <c r="E42" s="87"/>
      <c r="F42" s="88"/>
      <c r="G42" s="89"/>
      <c r="H42" s="90">
        <f t="shared" si="6"/>
        <v>0</v>
      </c>
      <c r="I42" s="91">
        <f t="shared" si="7"/>
        <v>0</v>
      </c>
      <c r="J42" s="76">
        <f t="shared" si="8"/>
        <v>0</v>
      </c>
      <c r="K42" s="77"/>
      <c r="L42" s="78"/>
      <c r="M42" s="79"/>
      <c r="N42" s="92">
        <f t="shared" si="9"/>
        <v>0</v>
      </c>
      <c r="O42" s="93">
        <f t="shared" si="10"/>
        <v>0</v>
      </c>
      <c r="P42" s="94"/>
      <c r="Q42" s="20"/>
      <c r="R42" s="124"/>
      <c r="S42" s="125"/>
      <c r="T42" s="126"/>
      <c r="U42" s="127"/>
      <c r="V42" s="128"/>
      <c r="W42" s="126"/>
      <c r="X42" s="129"/>
      <c r="Y42" s="130"/>
      <c r="Z42" s="3"/>
      <c r="AA42" s="169" t="str">
        <f t="shared" si="11"/>
        <v/>
      </c>
      <c r="AB42" s="3"/>
    </row>
    <row r="43" spans="1:28" customFormat="1">
      <c r="A43" s="83"/>
      <c r="B43" s="84"/>
      <c r="C43" s="85">
        <f t="shared" si="5"/>
        <v>0</v>
      </c>
      <c r="D43" s="86"/>
      <c r="E43" s="87"/>
      <c r="F43" s="88"/>
      <c r="G43" s="89"/>
      <c r="H43" s="90">
        <f t="shared" si="6"/>
        <v>0</v>
      </c>
      <c r="I43" s="91">
        <f t="shared" si="7"/>
        <v>0</v>
      </c>
      <c r="J43" s="76">
        <f t="shared" si="8"/>
        <v>0</v>
      </c>
      <c r="K43" s="77"/>
      <c r="L43" s="78"/>
      <c r="M43" s="79"/>
      <c r="N43" s="92">
        <f t="shared" si="9"/>
        <v>0</v>
      </c>
      <c r="O43" s="93">
        <f t="shared" si="10"/>
        <v>0</v>
      </c>
      <c r="P43" s="94"/>
      <c r="Q43" s="20"/>
      <c r="R43" s="124"/>
      <c r="S43" s="125"/>
      <c r="T43" s="126"/>
      <c r="U43" s="127"/>
      <c r="V43" s="128"/>
      <c r="W43" s="126"/>
      <c r="X43" s="129"/>
      <c r="Y43" s="130"/>
      <c r="Z43" s="3"/>
      <c r="AA43" s="169" t="str">
        <f t="shared" si="11"/>
        <v/>
      </c>
      <c r="AB43" s="3"/>
    </row>
    <row r="44" spans="1:28" customFormat="1">
      <c r="A44" s="83"/>
      <c r="B44" s="84"/>
      <c r="C44" s="85">
        <f t="shared" si="5"/>
        <v>0</v>
      </c>
      <c r="D44" s="86"/>
      <c r="E44" s="87"/>
      <c r="F44" s="88"/>
      <c r="G44" s="89"/>
      <c r="H44" s="90">
        <f t="shared" si="6"/>
        <v>0</v>
      </c>
      <c r="I44" s="91">
        <f t="shared" si="7"/>
        <v>0</v>
      </c>
      <c r="J44" s="76">
        <f t="shared" si="8"/>
        <v>0</v>
      </c>
      <c r="K44" s="77"/>
      <c r="L44" s="78"/>
      <c r="M44" s="79"/>
      <c r="N44" s="92">
        <f t="shared" si="9"/>
        <v>0</v>
      </c>
      <c r="O44" s="93">
        <f t="shared" si="10"/>
        <v>0</v>
      </c>
      <c r="P44" s="94"/>
      <c r="Q44" s="20"/>
      <c r="R44" s="124"/>
      <c r="S44" s="125"/>
      <c r="T44" s="126"/>
      <c r="U44" s="127"/>
      <c r="V44" s="128"/>
      <c r="W44" s="126"/>
      <c r="X44" s="129"/>
      <c r="Y44" s="130"/>
      <c r="Z44" s="3"/>
      <c r="AA44" s="169" t="str">
        <f t="shared" si="11"/>
        <v/>
      </c>
      <c r="AB44" s="3"/>
    </row>
    <row r="45" spans="1:28" customFormat="1">
      <c r="A45" s="83"/>
      <c r="B45" s="84"/>
      <c r="C45" s="85">
        <f t="shared" si="5"/>
        <v>0</v>
      </c>
      <c r="D45" s="86"/>
      <c r="E45" s="87"/>
      <c r="F45" s="88"/>
      <c r="G45" s="89"/>
      <c r="H45" s="90">
        <f t="shared" si="6"/>
        <v>0</v>
      </c>
      <c r="I45" s="91">
        <f t="shared" si="7"/>
        <v>0</v>
      </c>
      <c r="J45" s="76">
        <f t="shared" si="8"/>
        <v>0</v>
      </c>
      <c r="K45" s="77"/>
      <c r="L45" s="78"/>
      <c r="M45" s="79"/>
      <c r="N45" s="92">
        <f t="shared" si="9"/>
        <v>0</v>
      </c>
      <c r="O45" s="93">
        <f t="shared" si="10"/>
        <v>0</v>
      </c>
      <c r="P45" s="94"/>
      <c r="Q45" s="20"/>
      <c r="R45" s="124"/>
      <c r="S45" s="125"/>
      <c r="T45" s="126"/>
      <c r="U45" s="127"/>
      <c r="V45" s="128"/>
      <c r="W45" s="126"/>
      <c r="X45" s="129"/>
      <c r="Y45" s="130"/>
      <c r="Z45" s="3"/>
      <c r="AA45" s="169" t="str">
        <f t="shared" si="11"/>
        <v/>
      </c>
      <c r="AB45" s="3"/>
    </row>
    <row r="46" spans="1:28" customFormat="1">
      <c r="A46" s="83"/>
      <c r="B46" s="84"/>
      <c r="C46" s="85">
        <f t="shared" si="5"/>
        <v>0</v>
      </c>
      <c r="D46" s="86"/>
      <c r="E46" s="87"/>
      <c r="F46" s="88"/>
      <c r="G46" s="89"/>
      <c r="H46" s="90">
        <f t="shared" si="6"/>
        <v>0</v>
      </c>
      <c r="I46" s="91">
        <f t="shared" si="7"/>
        <v>0</v>
      </c>
      <c r="J46" s="76">
        <f t="shared" si="8"/>
        <v>0</v>
      </c>
      <c r="K46" s="77"/>
      <c r="L46" s="78"/>
      <c r="M46" s="79"/>
      <c r="N46" s="92">
        <f t="shared" si="9"/>
        <v>0</v>
      </c>
      <c r="O46" s="93">
        <f t="shared" si="10"/>
        <v>0</v>
      </c>
      <c r="P46" s="94"/>
      <c r="Q46" s="20"/>
      <c r="R46" s="124"/>
      <c r="S46" s="125"/>
      <c r="T46" s="126"/>
      <c r="U46" s="127"/>
      <c r="V46" s="128"/>
      <c r="W46" s="126"/>
      <c r="X46" s="129"/>
      <c r="Y46" s="130"/>
      <c r="Z46" s="3"/>
      <c r="AA46" s="169" t="str">
        <f t="shared" si="11"/>
        <v/>
      </c>
      <c r="AB46" s="3"/>
    </row>
    <row r="47" spans="1:28" customFormat="1">
      <c r="A47" s="83"/>
      <c r="B47" s="84"/>
      <c r="C47" s="85">
        <f t="shared" si="5"/>
        <v>0</v>
      </c>
      <c r="D47" s="86"/>
      <c r="E47" s="87"/>
      <c r="F47" s="88"/>
      <c r="G47" s="89"/>
      <c r="H47" s="90">
        <f t="shared" si="6"/>
        <v>0</v>
      </c>
      <c r="I47" s="91">
        <f t="shared" si="7"/>
        <v>0</v>
      </c>
      <c r="J47" s="76">
        <f t="shared" si="8"/>
        <v>0</v>
      </c>
      <c r="K47" s="77"/>
      <c r="L47" s="78"/>
      <c r="M47" s="79"/>
      <c r="N47" s="92">
        <f t="shared" si="9"/>
        <v>0</v>
      </c>
      <c r="O47" s="93">
        <f t="shared" si="10"/>
        <v>0</v>
      </c>
      <c r="P47" s="94"/>
      <c r="Q47" s="20"/>
      <c r="R47" s="124"/>
      <c r="S47" s="125"/>
      <c r="T47" s="126"/>
      <c r="U47" s="127"/>
      <c r="V47" s="128"/>
      <c r="W47" s="126"/>
      <c r="X47" s="129"/>
      <c r="Y47" s="130"/>
      <c r="Z47" s="3"/>
      <c r="AA47" s="169" t="str">
        <f t="shared" si="11"/>
        <v/>
      </c>
      <c r="AB47" s="3"/>
    </row>
    <row r="48" spans="1:28" customFormat="1">
      <c r="A48" s="83"/>
      <c r="B48" s="84"/>
      <c r="C48" s="85">
        <f t="shared" si="5"/>
        <v>0</v>
      </c>
      <c r="D48" s="86"/>
      <c r="E48" s="87"/>
      <c r="F48" s="88"/>
      <c r="G48" s="89"/>
      <c r="H48" s="90">
        <f t="shared" si="6"/>
        <v>0</v>
      </c>
      <c r="I48" s="91">
        <f t="shared" si="7"/>
        <v>0</v>
      </c>
      <c r="J48" s="76">
        <f t="shared" si="8"/>
        <v>0</v>
      </c>
      <c r="K48" s="77"/>
      <c r="L48" s="78"/>
      <c r="M48" s="79"/>
      <c r="N48" s="92">
        <f t="shared" si="9"/>
        <v>0</v>
      </c>
      <c r="O48" s="93">
        <f t="shared" si="10"/>
        <v>0</v>
      </c>
      <c r="P48" s="94"/>
      <c r="Q48" s="20"/>
      <c r="R48" s="124"/>
      <c r="S48" s="125"/>
      <c r="T48" s="126"/>
      <c r="U48" s="127"/>
      <c r="V48" s="128"/>
      <c r="W48" s="126"/>
      <c r="X48" s="129"/>
      <c r="Y48" s="130"/>
      <c r="Z48" s="3"/>
      <c r="AA48" s="169" t="str">
        <f t="shared" si="11"/>
        <v/>
      </c>
      <c r="AB48" s="3"/>
    </row>
    <row r="49" spans="1:28" customFormat="1">
      <c r="A49" s="83"/>
      <c r="B49" s="84"/>
      <c r="C49" s="85">
        <f t="shared" si="5"/>
        <v>0</v>
      </c>
      <c r="D49" s="86"/>
      <c r="E49" s="87"/>
      <c r="F49" s="88"/>
      <c r="G49" s="89"/>
      <c r="H49" s="90">
        <f t="shared" si="6"/>
        <v>0</v>
      </c>
      <c r="I49" s="91">
        <f t="shared" si="7"/>
        <v>0</v>
      </c>
      <c r="J49" s="76">
        <f t="shared" si="8"/>
        <v>0</v>
      </c>
      <c r="K49" s="77"/>
      <c r="L49" s="78"/>
      <c r="M49" s="79"/>
      <c r="N49" s="92">
        <f t="shared" si="9"/>
        <v>0</v>
      </c>
      <c r="O49" s="93">
        <f t="shared" si="10"/>
        <v>0</v>
      </c>
      <c r="P49" s="94"/>
      <c r="Q49" s="20"/>
      <c r="R49" s="124"/>
      <c r="S49" s="125"/>
      <c r="T49" s="126"/>
      <c r="U49" s="127"/>
      <c r="V49" s="128"/>
      <c r="W49" s="126"/>
      <c r="X49" s="129"/>
      <c r="Y49" s="130"/>
      <c r="Z49" s="3"/>
      <c r="AA49" s="169" t="str">
        <f t="shared" si="11"/>
        <v/>
      </c>
      <c r="AB49" s="3"/>
    </row>
    <row r="50" spans="1:28" customFormat="1">
      <c r="A50" s="83"/>
      <c r="B50" s="84"/>
      <c r="C50" s="85">
        <f t="shared" si="5"/>
        <v>0</v>
      </c>
      <c r="D50" s="86"/>
      <c r="E50" s="87"/>
      <c r="F50" s="88"/>
      <c r="G50" s="89"/>
      <c r="H50" s="90">
        <f t="shared" si="6"/>
        <v>0</v>
      </c>
      <c r="I50" s="91">
        <f t="shared" si="7"/>
        <v>0</v>
      </c>
      <c r="J50" s="76">
        <f t="shared" si="8"/>
        <v>0</v>
      </c>
      <c r="K50" s="77"/>
      <c r="L50" s="78"/>
      <c r="M50" s="79"/>
      <c r="N50" s="92">
        <f t="shared" si="9"/>
        <v>0</v>
      </c>
      <c r="O50" s="93">
        <f t="shared" si="10"/>
        <v>0</v>
      </c>
      <c r="P50" s="94"/>
      <c r="Q50" s="20"/>
      <c r="R50" s="124"/>
      <c r="S50" s="125"/>
      <c r="T50" s="126"/>
      <c r="U50" s="127"/>
      <c r="V50" s="128"/>
      <c r="W50" s="126"/>
      <c r="X50" s="129"/>
      <c r="Y50" s="130"/>
      <c r="Z50" s="3"/>
      <c r="AA50" s="169" t="str">
        <f t="shared" si="11"/>
        <v/>
      </c>
      <c r="AB50" s="3"/>
    </row>
    <row r="51" spans="1:28" customFormat="1">
      <c r="A51" s="83"/>
      <c r="B51" s="84"/>
      <c r="C51" s="85">
        <f t="shared" si="5"/>
        <v>0</v>
      </c>
      <c r="D51" s="86"/>
      <c r="E51" s="87"/>
      <c r="F51" s="88"/>
      <c r="G51" s="89"/>
      <c r="H51" s="90">
        <f t="shared" si="6"/>
        <v>0</v>
      </c>
      <c r="I51" s="91">
        <f t="shared" si="7"/>
        <v>0</v>
      </c>
      <c r="J51" s="76">
        <f t="shared" si="8"/>
        <v>0</v>
      </c>
      <c r="K51" s="77"/>
      <c r="L51" s="78"/>
      <c r="M51" s="79"/>
      <c r="N51" s="92">
        <f t="shared" si="9"/>
        <v>0</v>
      </c>
      <c r="O51" s="93">
        <f t="shared" si="10"/>
        <v>0</v>
      </c>
      <c r="P51" s="94"/>
      <c r="Q51" s="20"/>
      <c r="R51" s="124"/>
      <c r="S51" s="125"/>
      <c r="T51" s="126"/>
      <c r="U51" s="127"/>
      <c r="V51" s="128"/>
      <c r="W51" s="126"/>
      <c r="X51" s="129"/>
      <c r="Y51" s="130"/>
      <c r="Z51" s="3"/>
      <c r="AA51" s="169" t="str">
        <f t="shared" si="11"/>
        <v/>
      </c>
      <c r="AB51" s="3"/>
    </row>
    <row r="52" spans="1:28" customFormat="1">
      <c r="A52" s="83"/>
      <c r="B52" s="84"/>
      <c r="C52" s="85">
        <f t="shared" si="5"/>
        <v>0</v>
      </c>
      <c r="D52" s="86"/>
      <c r="E52" s="87"/>
      <c r="F52" s="88"/>
      <c r="G52" s="89"/>
      <c r="H52" s="90">
        <f t="shared" si="6"/>
        <v>0</v>
      </c>
      <c r="I52" s="91">
        <f t="shared" si="7"/>
        <v>0</v>
      </c>
      <c r="J52" s="76">
        <f t="shared" si="8"/>
        <v>0</v>
      </c>
      <c r="K52" s="77"/>
      <c r="L52" s="78"/>
      <c r="M52" s="79"/>
      <c r="N52" s="92">
        <f t="shared" si="9"/>
        <v>0</v>
      </c>
      <c r="O52" s="93">
        <f t="shared" si="10"/>
        <v>0</v>
      </c>
      <c r="P52" s="94"/>
      <c r="Q52" s="20"/>
      <c r="R52" s="124"/>
      <c r="S52" s="125"/>
      <c r="T52" s="126"/>
      <c r="U52" s="127"/>
      <c r="V52" s="128"/>
      <c r="W52" s="126"/>
      <c r="X52" s="129"/>
      <c r="Y52" s="130"/>
      <c r="Z52" s="3"/>
      <c r="AA52" s="169" t="str">
        <f t="shared" si="11"/>
        <v/>
      </c>
      <c r="AB52" s="3"/>
    </row>
    <row r="53" spans="1:28" customFormat="1">
      <c r="A53" s="83"/>
      <c r="B53" s="84"/>
      <c r="C53" s="85">
        <f t="shared" si="5"/>
        <v>0</v>
      </c>
      <c r="D53" s="86"/>
      <c r="E53" s="87"/>
      <c r="F53" s="88"/>
      <c r="G53" s="89"/>
      <c r="H53" s="90">
        <f t="shared" si="6"/>
        <v>0</v>
      </c>
      <c r="I53" s="91">
        <f t="shared" si="7"/>
        <v>0</v>
      </c>
      <c r="J53" s="76">
        <f t="shared" si="8"/>
        <v>0</v>
      </c>
      <c r="K53" s="77"/>
      <c r="L53" s="78"/>
      <c r="M53" s="79"/>
      <c r="N53" s="92">
        <f t="shared" si="9"/>
        <v>0</v>
      </c>
      <c r="O53" s="93">
        <f t="shared" si="10"/>
        <v>0</v>
      </c>
      <c r="P53" s="94"/>
      <c r="Q53" s="20"/>
      <c r="R53" s="124"/>
      <c r="S53" s="125"/>
      <c r="T53" s="126"/>
      <c r="U53" s="127"/>
      <c r="V53" s="128"/>
      <c r="W53" s="126"/>
      <c r="X53" s="129"/>
      <c r="Y53" s="130"/>
      <c r="Z53" s="3"/>
      <c r="AA53" s="169" t="str">
        <f t="shared" si="11"/>
        <v/>
      </c>
      <c r="AB53" s="3"/>
    </row>
    <row r="54" spans="1:28" customFormat="1">
      <c r="A54" s="83"/>
      <c r="B54" s="84"/>
      <c r="C54" s="85">
        <f t="shared" si="5"/>
        <v>0</v>
      </c>
      <c r="D54" s="86"/>
      <c r="E54" s="87"/>
      <c r="F54" s="88"/>
      <c r="G54" s="89"/>
      <c r="H54" s="90">
        <f t="shared" si="6"/>
        <v>0</v>
      </c>
      <c r="I54" s="91">
        <f t="shared" si="7"/>
        <v>0</v>
      </c>
      <c r="J54" s="76">
        <f t="shared" si="8"/>
        <v>0</v>
      </c>
      <c r="K54" s="77"/>
      <c r="L54" s="78"/>
      <c r="M54" s="79"/>
      <c r="N54" s="92">
        <f t="shared" si="9"/>
        <v>0</v>
      </c>
      <c r="O54" s="93">
        <f t="shared" si="10"/>
        <v>0</v>
      </c>
      <c r="P54" s="94"/>
      <c r="Q54" s="20"/>
      <c r="R54" s="124"/>
      <c r="S54" s="125"/>
      <c r="T54" s="126"/>
      <c r="U54" s="127"/>
      <c r="V54" s="128"/>
      <c r="W54" s="126"/>
      <c r="X54" s="129"/>
      <c r="Y54" s="130"/>
      <c r="Z54" s="3"/>
      <c r="AA54" s="169" t="str">
        <f t="shared" si="11"/>
        <v/>
      </c>
      <c r="AB54" s="3"/>
    </row>
    <row r="55" spans="1:28" customFormat="1">
      <c r="A55" s="83"/>
      <c r="B55" s="84"/>
      <c r="C55" s="85">
        <f t="shared" si="5"/>
        <v>0</v>
      </c>
      <c r="D55" s="86"/>
      <c r="E55" s="87"/>
      <c r="F55" s="88"/>
      <c r="G55" s="89"/>
      <c r="H55" s="90">
        <f t="shared" si="6"/>
        <v>0</v>
      </c>
      <c r="I55" s="91">
        <f t="shared" si="7"/>
        <v>0</v>
      </c>
      <c r="J55" s="76">
        <f t="shared" si="8"/>
        <v>0</v>
      </c>
      <c r="K55" s="77"/>
      <c r="L55" s="78"/>
      <c r="M55" s="79"/>
      <c r="N55" s="92">
        <f t="shared" si="9"/>
        <v>0</v>
      </c>
      <c r="O55" s="93">
        <f t="shared" si="10"/>
        <v>0</v>
      </c>
      <c r="P55" s="94"/>
      <c r="Q55" s="20"/>
      <c r="R55" s="124"/>
      <c r="S55" s="125"/>
      <c r="T55" s="126"/>
      <c r="U55" s="127"/>
      <c r="V55" s="128"/>
      <c r="W55" s="126"/>
      <c r="X55" s="129"/>
      <c r="Y55" s="130"/>
      <c r="Z55" s="3"/>
      <c r="AA55" s="169" t="str">
        <f t="shared" si="11"/>
        <v/>
      </c>
      <c r="AB55" s="3"/>
    </row>
    <row r="56" spans="1:28" customFormat="1">
      <c r="A56" s="83"/>
      <c r="B56" s="84"/>
      <c r="C56" s="85">
        <f t="shared" si="5"/>
        <v>0</v>
      </c>
      <c r="D56" s="86"/>
      <c r="E56" s="87"/>
      <c r="F56" s="88"/>
      <c r="G56" s="89"/>
      <c r="H56" s="90">
        <f t="shared" si="6"/>
        <v>0</v>
      </c>
      <c r="I56" s="91">
        <f t="shared" si="7"/>
        <v>0</v>
      </c>
      <c r="J56" s="76">
        <f t="shared" si="8"/>
        <v>0</v>
      </c>
      <c r="K56" s="77"/>
      <c r="L56" s="78"/>
      <c r="M56" s="79"/>
      <c r="N56" s="92">
        <f t="shared" si="9"/>
        <v>0</v>
      </c>
      <c r="O56" s="93">
        <f t="shared" si="10"/>
        <v>0</v>
      </c>
      <c r="P56" s="94"/>
      <c r="Q56" s="20"/>
      <c r="R56" s="124"/>
      <c r="S56" s="125"/>
      <c r="T56" s="126"/>
      <c r="U56" s="127"/>
      <c r="V56" s="128"/>
      <c r="W56" s="126"/>
      <c r="X56" s="129"/>
      <c r="Y56" s="130"/>
      <c r="Z56" s="3"/>
      <c r="AA56" s="169" t="str">
        <f t="shared" si="11"/>
        <v/>
      </c>
      <c r="AB56" s="3"/>
    </row>
    <row r="57" spans="1:28" customFormat="1">
      <c r="A57" s="83"/>
      <c r="B57" s="84"/>
      <c r="C57" s="85">
        <f t="shared" si="5"/>
        <v>0</v>
      </c>
      <c r="D57" s="86"/>
      <c r="E57" s="87"/>
      <c r="F57" s="88"/>
      <c r="G57" s="89"/>
      <c r="H57" s="90">
        <f t="shared" si="6"/>
        <v>0</v>
      </c>
      <c r="I57" s="91">
        <f t="shared" si="7"/>
        <v>0</v>
      </c>
      <c r="J57" s="76">
        <f t="shared" si="8"/>
        <v>0</v>
      </c>
      <c r="K57" s="77"/>
      <c r="L57" s="78"/>
      <c r="M57" s="79"/>
      <c r="N57" s="92">
        <f t="shared" si="9"/>
        <v>0</v>
      </c>
      <c r="O57" s="93">
        <f t="shared" si="10"/>
        <v>0</v>
      </c>
      <c r="P57" s="94"/>
      <c r="Q57" s="20"/>
      <c r="R57" s="124"/>
      <c r="S57" s="125"/>
      <c r="T57" s="126"/>
      <c r="U57" s="127"/>
      <c r="V57" s="128"/>
      <c r="W57" s="126"/>
      <c r="X57" s="129"/>
      <c r="Y57" s="130"/>
      <c r="Z57" s="3"/>
      <c r="AA57" s="169" t="str">
        <f t="shared" si="11"/>
        <v/>
      </c>
      <c r="AB57" s="3"/>
    </row>
    <row r="58" spans="1:28" customFormat="1">
      <c r="A58" s="83"/>
      <c r="B58" s="84"/>
      <c r="C58" s="85">
        <f t="shared" si="5"/>
        <v>0</v>
      </c>
      <c r="D58" s="86"/>
      <c r="E58" s="87"/>
      <c r="F58" s="88"/>
      <c r="G58" s="89"/>
      <c r="H58" s="90">
        <f t="shared" si="6"/>
        <v>0</v>
      </c>
      <c r="I58" s="91">
        <f t="shared" si="7"/>
        <v>0</v>
      </c>
      <c r="J58" s="76">
        <f t="shared" si="8"/>
        <v>0</v>
      </c>
      <c r="K58" s="77"/>
      <c r="L58" s="78"/>
      <c r="M58" s="79"/>
      <c r="N58" s="92">
        <f t="shared" si="9"/>
        <v>0</v>
      </c>
      <c r="O58" s="93">
        <f t="shared" si="10"/>
        <v>0</v>
      </c>
      <c r="P58" s="94"/>
      <c r="Q58" s="20"/>
      <c r="R58" s="124"/>
      <c r="S58" s="125"/>
      <c r="T58" s="126"/>
      <c r="U58" s="127"/>
      <c r="V58" s="128"/>
      <c r="W58" s="126"/>
      <c r="X58" s="129"/>
      <c r="Y58" s="130"/>
      <c r="Z58" s="3"/>
      <c r="AA58" s="169" t="str">
        <f t="shared" si="11"/>
        <v/>
      </c>
      <c r="AB58" s="3"/>
    </row>
    <row r="59" spans="1:28" customFormat="1">
      <c r="A59" s="83"/>
      <c r="B59" s="84"/>
      <c r="C59" s="85">
        <f t="shared" si="5"/>
        <v>0</v>
      </c>
      <c r="D59" s="86"/>
      <c r="E59" s="87"/>
      <c r="F59" s="88"/>
      <c r="G59" s="89"/>
      <c r="H59" s="90">
        <f t="shared" si="6"/>
        <v>0</v>
      </c>
      <c r="I59" s="91">
        <f t="shared" si="7"/>
        <v>0</v>
      </c>
      <c r="J59" s="76">
        <f t="shared" si="8"/>
        <v>0</v>
      </c>
      <c r="K59" s="77"/>
      <c r="L59" s="78"/>
      <c r="M59" s="79"/>
      <c r="N59" s="92">
        <f t="shared" si="9"/>
        <v>0</v>
      </c>
      <c r="O59" s="93">
        <f t="shared" si="10"/>
        <v>0</v>
      </c>
      <c r="P59" s="94"/>
      <c r="Q59" s="20"/>
      <c r="R59" s="124"/>
      <c r="S59" s="125"/>
      <c r="T59" s="126"/>
      <c r="U59" s="127"/>
      <c r="V59" s="128"/>
      <c r="W59" s="126"/>
      <c r="X59" s="129"/>
      <c r="Y59" s="130"/>
      <c r="Z59" s="3"/>
      <c r="AA59" s="169" t="str">
        <f t="shared" si="11"/>
        <v/>
      </c>
      <c r="AB59" s="3"/>
    </row>
    <row r="60" spans="1:28" customFormat="1">
      <c r="A60" s="83"/>
      <c r="B60" s="84"/>
      <c r="C60" s="85">
        <f t="shared" si="5"/>
        <v>0</v>
      </c>
      <c r="D60" s="86"/>
      <c r="E60" s="87"/>
      <c r="F60" s="88"/>
      <c r="G60" s="89"/>
      <c r="H60" s="90">
        <f t="shared" si="6"/>
        <v>0</v>
      </c>
      <c r="I60" s="91">
        <f t="shared" si="7"/>
        <v>0</v>
      </c>
      <c r="J60" s="76">
        <f t="shared" si="8"/>
        <v>0</v>
      </c>
      <c r="K60" s="77"/>
      <c r="L60" s="78"/>
      <c r="M60" s="79"/>
      <c r="N60" s="92">
        <f t="shared" si="9"/>
        <v>0</v>
      </c>
      <c r="O60" s="93">
        <f t="shared" si="10"/>
        <v>0</v>
      </c>
      <c r="P60" s="94"/>
      <c r="Q60" s="20"/>
      <c r="R60" s="124"/>
      <c r="S60" s="125"/>
      <c r="T60" s="126"/>
      <c r="U60" s="127"/>
      <c r="V60" s="128"/>
      <c r="W60" s="126"/>
      <c r="X60" s="129"/>
      <c r="Y60" s="130"/>
      <c r="Z60" s="3"/>
      <c r="AA60" s="169" t="str">
        <f t="shared" si="11"/>
        <v/>
      </c>
      <c r="AB60" s="3"/>
    </row>
    <row r="61" spans="1:28" customFormat="1">
      <c r="A61" s="83"/>
      <c r="B61" s="84"/>
      <c r="C61" s="85">
        <f t="shared" si="5"/>
        <v>0</v>
      </c>
      <c r="D61" s="86"/>
      <c r="E61" s="87"/>
      <c r="F61" s="88"/>
      <c r="G61" s="89"/>
      <c r="H61" s="90">
        <f t="shared" si="6"/>
        <v>0</v>
      </c>
      <c r="I61" s="91">
        <f t="shared" si="7"/>
        <v>0</v>
      </c>
      <c r="J61" s="76">
        <f t="shared" si="8"/>
        <v>0</v>
      </c>
      <c r="K61" s="77"/>
      <c r="L61" s="78"/>
      <c r="M61" s="79"/>
      <c r="N61" s="92">
        <f t="shared" si="9"/>
        <v>0</v>
      </c>
      <c r="O61" s="93">
        <f t="shared" si="10"/>
        <v>0</v>
      </c>
      <c r="P61" s="94"/>
      <c r="Q61" s="20"/>
      <c r="R61" s="124"/>
      <c r="S61" s="125"/>
      <c r="T61" s="126"/>
      <c r="U61" s="127"/>
      <c r="V61" s="128"/>
      <c r="W61" s="126"/>
      <c r="X61" s="129"/>
      <c r="Y61" s="130"/>
      <c r="Z61" s="3"/>
      <c r="AA61" s="169" t="str">
        <f t="shared" si="11"/>
        <v/>
      </c>
      <c r="AB61" s="3"/>
    </row>
    <row r="62" spans="1:28" customFormat="1">
      <c r="A62" s="83"/>
      <c r="B62" s="84"/>
      <c r="C62" s="85">
        <f t="shared" si="5"/>
        <v>0</v>
      </c>
      <c r="D62" s="86"/>
      <c r="E62" s="87"/>
      <c r="F62" s="88"/>
      <c r="G62" s="89"/>
      <c r="H62" s="90">
        <f t="shared" si="6"/>
        <v>0</v>
      </c>
      <c r="I62" s="91">
        <f t="shared" si="7"/>
        <v>0</v>
      </c>
      <c r="J62" s="76">
        <f t="shared" si="8"/>
        <v>0</v>
      </c>
      <c r="K62" s="77"/>
      <c r="L62" s="78"/>
      <c r="M62" s="79"/>
      <c r="N62" s="92">
        <f t="shared" si="9"/>
        <v>0</v>
      </c>
      <c r="O62" s="93">
        <f t="shared" si="10"/>
        <v>0</v>
      </c>
      <c r="P62" s="94"/>
      <c r="Q62" s="20"/>
      <c r="R62" s="124"/>
      <c r="S62" s="125"/>
      <c r="T62" s="126"/>
      <c r="U62" s="127"/>
      <c r="V62" s="128"/>
      <c r="W62" s="126"/>
      <c r="X62" s="129"/>
      <c r="Y62" s="130"/>
      <c r="Z62" s="3"/>
      <c r="AA62" s="169" t="str">
        <f t="shared" si="11"/>
        <v/>
      </c>
      <c r="AB62" s="3"/>
    </row>
    <row r="63" spans="1:28" customFormat="1">
      <c r="A63" s="83"/>
      <c r="B63" s="84"/>
      <c r="C63" s="85">
        <f t="shared" si="5"/>
        <v>0</v>
      </c>
      <c r="D63" s="86"/>
      <c r="E63" s="87"/>
      <c r="F63" s="88"/>
      <c r="G63" s="89"/>
      <c r="H63" s="90">
        <f t="shared" si="6"/>
        <v>0</v>
      </c>
      <c r="I63" s="91">
        <f t="shared" si="7"/>
        <v>0</v>
      </c>
      <c r="J63" s="76">
        <f t="shared" si="8"/>
        <v>0</v>
      </c>
      <c r="K63" s="77"/>
      <c r="L63" s="78"/>
      <c r="M63" s="79"/>
      <c r="N63" s="92">
        <f t="shared" si="9"/>
        <v>0</v>
      </c>
      <c r="O63" s="93">
        <f t="shared" si="10"/>
        <v>0</v>
      </c>
      <c r="P63" s="94"/>
      <c r="Q63" s="20"/>
      <c r="R63" s="124"/>
      <c r="S63" s="125"/>
      <c r="T63" s="126"/>
      <c r="U63" s="127"/>
      <c r="V63" s="128"/>
      <c r="W63" s="126"/>
      <c r="X63" s="129"/>
      <c r="Y63" s="130"/>
      <c r="Z63" s="3"/>
      <c r="AA63" s="169" t="str">
        <f t="shared" si="11"/>
        <v/>
      </c>
      <c r="AB63" s="3"/>
    </row>
    <row r="64" spans="1:28" customFormat="1">
      <c r="A64" s="83"/>
      <c r="B64" s="84"/>
      <c r="C64" s="85">
        <f t="shared" si="5"/>
        <v>0</v>
      </c>
      <c r="D64" s="86"/>
      <c r="E64" s="87"/>
      <c r="F64" s="88"/>
      <c r="G64" s="89"/>
      <c r="H64" s="90">
        <f t="shared" si="6"/>
        <v>0</v>
      </c>
      <c r="I64" s="91">
        <f t="shared" si="7"/>
        <v>0</v>
      </c>
      <c r="J64" s="76">
        <f t="shared" si="8"/>
        <v>0</v>
      </c>
      <c r="K64" s="77"/>
      <c r="L64" s="78"/>
      <c r="M64" s="79"/>
      <c r="N64" s="92">
        <f t="shared" si="9"/>
        <v>0</v>
      </c>
      <c r="O64" s="93">
        <f t="shared" si="10"/>
        <v>0</v>
      </c>
      <c r="P64" s="94"/>
      <c r="Q64" s="20"/>
      <c r="R64" s="124"/>
      <c r="S64" s="125"/>
      <c r="T64" s="126"/>
      <c r="U64" s="127"/>
      <c r="V64" s="128"/>
      <c r="W64" s="126"/>
      <c r="X64" s="129"/>
      <c r="Y64" s="130"/>
      <c r="Z64" s="3"/>
      <c r="AA64" s="169" t="str">
        <f t="shared" si="11"/>
        <v/>
      </c>
      <c r="AB64" s="3"/>
    </row>
    <row r="65" spans="1:28" customFormat="1">
      <c r="A65" s="83"/>
      <c r="B65" s="84"/>
      <c r="C65" s="85">
        <f t="shared" si="5"/>
        <v>0</v>
      </c>
      <c r="D65" s="86"/>
      <c r="E65" s="87"/>
      <c r="F65" s="88"/>
      <c r="G65" s="89"/>
      <c r="H65" s="90">
        <f t="shared" si="6"/>
        <v>0</v>
      </c>
      <c r="I65" s="91">
        <f t="shared" si="7"/>
        <v>0</v>
      </c>
      <c r="J65" s="76">
        <f t="shared" si="8"/>
        <v>0</v>
      </c>
      <c r="K65" s="77"/>
      <c r="L65" s="78"/>
      <c r="M65" s="79"/>
      <c r="N65" s="92">
        <f t="shared" si="9"/>
        <v>0</v>
      </c>
      <c r="O65" s="93">
        <f t="shared" si="10"/>
        <v>0</v>
      </c>
      <c r="P65" s="94"/>
      <c r="Q65" s="20"/>
      <c r="R65" s="124"/>
      <c r="S65" s="125"/>
      <c r="T65" s="126"/>
      <c r="U65" s="127"/>
      <c r="V65" s="128"/>
      <c r="W65" s="126"/>
      <c r="X65" s="129"/>
      <c r="Y65" s="130"/>
      <c r="Z65" s="3"/>
      <c r="AA65" s="169" t="str">
        <f t="shared" si="11"/>
        <v/>
      </c>
      <c r="AB65" s="3"/>
    </row>
    <row r="66" spans="1:28" customFormat="1">
      <c r="A66" s="83"/>
      <c r="B66" s="84"/>
      <c r="C66" s="85">
        <f t="shared" si="5"/>
        <v>0</v>
      </c>
      <c r="D66" s="86"/>
      <c r="E66" s="87"/>
      <c r="F66" s="88"/>
      <c r="G66" s="89"/>
      <c r="H66" s="90">
        <f t="shared" si="6"/>
        <v>0</v>
      </c>
      <c r="I66" s="91">
        <f t="shared" si="7"/>
        <v>0</v>
      </c>
      <c r="J66" s="76">
        <f t="shared" si="8"/>
        <v>0</v>
      </c>
      <c r="K66" s="77"/>
      <c r="L66" s="78"/>
      <c r="M66" s="79"/>
      <c r="N66" s="92">
        <f t="shared" si="9"/>
        <v>0</v>
      </c>
      <c r="O66" s="93">
        <f t="shared" si="10"/>
        <v>0</v>
      </c>
      <c r="P66" s="94"/>
      <c r="Q66" s="20"/>
      <c r="R66" s="124"/>
      <c r="S66" s="125"/>
      <c r="T66" s="126"/>
      <c r="U66" s="127"/>
      <c r="V66" s="128"/>
      <c r="W66" s="126"/>
      <c r="X66" s="129"/>
      <c r="Y66" s="130"/>
      <c r="Z66" s="3"/>
      <c r="AA66" s="169" t="str">
        <f t="shared" si="11"/>
        <v/>
      </c>
      <c r="AB66" s="3"/>
    </row>
    <row r="67" spans="1:28" customFormat="1">
      <c r="A67" s="83"/>
      <c r="B67" s="84"/>
      <c r="C67" s="85">
        <f t="shared" si="5"/>
        <v>0</v>
      </c>
      <c r="D67" s="86"/>
      <c r="E67" s="87"/>
      <c r="F67" s="88"/>
      <c r="G67" s="89"/>
      <c r="H67" s="90">
        <f t="shared" si="6"/>
        <v>0</v>
      </c>
      <c r="I67" s="91">
        <f t="shared" si="7"/>
        <v>0</v>
      </c>
      <c r="J67" s="76">
        <f t="shared" si="8"/>
        <v>0</v>
      </c>
      <c r="K67" s="77"/>
      <c r="L67" s="78"/>
      <c r="M67" s="79"/>
      <c r="N67" s="92">
        <f t="shared" si="9"/>
        <v>0</v>
      </c>
      <c r="O67" s="93">
        <f t="shared" si="10"/>
        <v>0</v>
      </c>
      <c r="P67" s="94"/>
      <c r="Q67" s="20"/>
      <c r="R67" s="124"/>
      <c r="S67" s="125"/>
      <c r="T67" s="126"/>
      <c r="U67" s="127"/>
      <c r="V67" s="128"/>
      <c r="W67" s="126"/>
      <c r="X67" s="129"/>
      <c r="Y67" s="130"/>
      <c r="Z67" s="3"/>
      <c r="AA67" s="169" t="str">
        <f t="shared" si="11"/>
        <v/>
      </c>
      <c r="AB67" s="3"/>
    </row>
    <row r="68" spans="1:28" customFormat="1">
      <c r="A68" s="83"/>
      <c r="B68" s="84"/>
      <c r="C68" s="85">
        <f t="shared" si="5"/>
        <v>0</v>
      </c>
      <c r="D68" s="86"/>
      <c r="E68" s="87"/>
      <c r="F68" s="88"/>
      <c r="G68" s="89"/>
      <c r="H68" s="90">
        <f t="shared" si="6"/>
        <v>0</v>
      </c>
      <c r="I68" s="91">
        <f t="shared" si="7"/>
        <v>0</v>
      </c>
      <c r="J68" s="76">
        <f t="shared" si="8"/>
        <v>0</v>
      </c>
      <c r="K68" s="77"/>
      <c r="L68" s="78"/>
      <c r="M68" s="79"/>
      <c r="N68" s="92">
        <f t="shared" si="9"/>
        <v>0</v>
      </c>
      <c r="O68" s="93">
        <f t="shared" si="10"/>
        <v>0</v>
      </c>
      <c r="P68" s="94"/>
      <c r="Q68" s="20"/>
      <c r="R68" s="124"/>
      <c r="S68" s="125"/>
      <c r="T68" s="126"/>
      <c r="U68" s="127"/>
      <c r="V68" s="128"/>
      <c r="W68" s="126"/>
      <c r="X68" s="129"/>
      <c r="Y68" s="130"/>
      <c r="Z68" s="3"/>
      <c r="AA68" s="169" t="str">
        <f t="shared" si="11"/>
        <v/>
      </c>
      <c r="AB68" s="3"/>
    </row>
    <row r="69" spans="1:28" customFormat="1">
      <c r="A69" s="83"/>
      <c r="B69" s="84"/>
      <c r="C69" s="85">
        <f t="shared" si="5"/>
        <v>0</v>
      </c>
      <c r="D69" s="86"/>
      <c r="E69" s="87"/>
      <c r="F69" s="88"/>
      <c r="G69" s="89"/>
      <c r="H69" s="90">
        <f t="shared" si="6"/>
        <v>0</v>
      </c>
      <c r="I69" s="91">
        <f t="shared" si="7"/>
        <v>0</v>
      </c>
      <c r="J69" s="76">
        <f t="shared" si="8"/>
        <v>0</v>
      </c>
      <c r="K69" s="77"/>
      <c r="L69" s="78"/>
      <c r="M69" s="79"/>
      <c r="N69" s="92">
        <f t="shared" si="9"/>
        <v>0</v>
      </c>
      <c r="O69" s="93">
        <f t="shared" si="10"/>
        <v>0</v>
      </c>
      <c r="P69" s="94"/>
      <c r="Q69" s="20"/>
      <c r="R69" s="124"/>
      <c r="S69" s="125"/>
      <c r="T69" s="126"/>
      <c r="U69" s="127"/>
      <c r="V69" s="128"/>
      <c r="W69" s="126"/>
      <c r="X69" s="129"/>
      <c r="Y69" s="130"/>
      <c r="Z69" s="3"/>
      <c r="AA69" s="169" t="str">
        <f t="shared" si="11"/>
        <v/>
      </c>
      <c r="AB69" s="3"/>
    </row>
    <row r="70" spans="1:28" customFormat="1">
      <c r="A70" s="83"/>
      <c r="B70" s="84"/>
      <c r="C70" s="85">
        <f t="shared" si="5"/>
        <v>0</v>
      </c>
      <c r="D70" s="86"/>
      <c r="E70" s="87"/>
      <c r="F70" s="88"/>
      <c r="G70" s="89"/>
      <c r="H70" s="90">
        <f t="shared" si="6"/>
        <v>0</v>
      </c>
      <c r="I70" s="91">
        <f t="shared" si="7"/>
        <v>0</v>
      </c>
      <c r="J70" s="76">
        <f t="shared" si="8"/>
        <v>0</v>
      </c>
      <c r="K70" s="77"/>
      <c r="L70" s="78"/>
      <c r="M70" s="79"/>
      <c r="N70" s="92">
        <f t="shared" si="9"/>
        <v>0</v>
      </c>
      <c r="O70" s="93">
        <f t="shared" si="10"/>
        <v>0</v>
      </c>
      <c r="P70" s="94"/>
      <c r="Q70" s="20"/>
      <c r="R70" s="124"/>
      <c r="S70" s="125"/>
      <c r="T70" s="126"/>
      <c r="U70" s="127"/>
      <c r="V70" s="128"/>
      <c r="W70" s="126"/>
      <c r="X70" s="129"/>
      <c r="Y70" s="130"/>
      <c r="Z70" s="3"/>
      <c r="AA70" s="169" t="str">
        <f t="shared" si="11"/>
        <v/>
      </c>
      <c r="AB70" s="3"/>
    </row>
    <row r="71" spans="1:28" customFormat="1">
      <c r="A71" s="83"/>
      <c r="B71" s="84"/>
      <c r="C71" s="85">
        <f t="shared" si="5"/>
        <v>0</v>
      </c>
      <c r="D71" s="86"/>
      <c r="E71" s="87"/>
      <c r="F71" s="88"/>
      <c r="G71" s="89"/>
      <c r="H71" s="90">
        <f t="shared" si="6"/>
        <v>0</v>
      </c>
      <c r="I71" s="91">
        <f t="shared" si="7"/>
        <v>0</v>
      </c>
      <c r="J71" s="76">
        <f t="shared" si="8"/>
        <v>0</v>
      </c>
      <c r="K71" s="77"/>
      <c r="L71" s="78"/>
      <c r="M71" s="79"/>
      <c r="N71" s="92">
        <f t="shared" si="9"/>
        <v>0</v>
      </c>
      <c r="O71" s="93">
        <f t="shared" si="10"/>
        <v>0</v>
      </c>
      <c r="P71" s="94"/>
      <c r="Q71" s="20"/>
      <c r="R71" s="124"/>
      <c r="S71" s="125"/>
      <c r="T71" s="126"/>
      <c r="U71" s="127"/>
      <c r="V71" s="128"/>
      <c r="W71" s="126"/>
      <c r="X71" s="129"/>
      <c r="Y71" s="130"/>
      <c r="Z71" s="3"/>
      <c r="AA71" s="169" t="str">
        <f t="shared" si="11"/>
        <v/>
      </c>
      <c r="AB71" s="3"/>
    </row>
    <row r="72" spans="1:28" customFormat="1">
      <c r="A72" s="83"/>
      <c r="B72" s="84"/>
      <c r="C72" s="85">
        <f t="shared" si="5"/>
        <v>0</v>
      </c>
      <c r="D72" s="86"/>
      <c r="E72" s="87"/>
      <c r="F72" s="88"/>
      <c r="G72" s="89"/>
      <c r="H72" s="90">
        <f t="shared" si="6"/>
        <v>0</v>
      </c>
      <c r="I72" s="91">
        <f t="shared" si="7"/>
        <v>0</v>
      </c>
      <c r="J72" s="76">
        <f t="shared" si="8"/>
        <v>0</v>
      </c>
      <c r="K72" s="77"/>
      <c r="L72" s="78"/>
      <c r="M72" s="79"/>
      <c r="N72" s="92">
        <f t="shared" si="9"/>
        <v>0</v>
      </c>
      <c r="O72" s="93">
        <f t="shared" si="10"/>
        <v>0</v>
      </c>
      <c r="P72" s="94"/>
      <c r="Q72" s="20"/>
      <c r="R72" s="124"/>
      <c r="S72" s="125"/>
      <c r="T72" s="126"/>
      <c r="U72" s="127"/>
      <c r="V72" s="128"/>
      <c r="W72" s="126"/>
      <c r="X72" s="129"/>
      <c r="Y72" s="130"/>
      <c r="Z72" s="3"/>
      <c r="AA72" s="169" t="str">
        <f t="shared" si="11"/>
        <v/>
      </c>
      <c r="AB72" s="3"/>
    </row>
    <row r="73" spans="1:28" customFormat="1">
      <c r="A73" s="83"/>
      <c r="B73" s="84"/>
      <c r="C73" s="85">
        <f t="shared" si="5"/>
        <v>0</v>
      </c>
      <c r="D73" s="86"/>
      <c r="E73" s="87"/>
      <c r="F73" s="88"/>
      <c r="G73" s="89"/>
      <c r="H73" s="90">
        <f t="shared" si="6"/>
        <v>0</v>
      </c>
      <c r="I73" s="91">
        <f t="shared" si="7"/>
        <v>0</v>
      </c>
      <c r="J73" s="76">
        <f t="shared" si="8"/>
        <v>0</v>
      </c>
      <c r="K73" s="77"/>
      <c r="L73" s="78"/>
      <c r="M73" s="79"/>
      <c r="N73" s="92">
        <f t="shared" si="9"/>
        <v>0</v>
      </c>
      <c r="O73" s="93">
        <f t="shared" si="10"/>
        <v>0</v>
      </c>
      <c r="P73" s="94"/>
      <c r="Q73" s="20"/>
      <c r="R73" s="124"/>
      <c r="S73" s="125"/>
      <c r="T73" s="126"/>
      <c r="U73" s="127"/>
      <c r="V73" s="128"/>
      <c r="W73" s="126"/>
      <c r="X73" s="129"/>
      <c r="Y73" s="130"/>
      <c r="Z73" s="3"/>
      <c r="AA73" s="169" t="str">
        <f t="shared" si="11"/>
        <v/>
      </c>
      <c r="AB73" s="3"/>
    </row>
    <row r="74" spans="1:28" customFormat="1">
      <c r="A74" s="83"/>
      <c r="B74" s="84"/>
      <c r="C74" s="85">
        <f t="shared" si="5"/>
        <v>0</v>
      </c>
      <c r="D74" s="86"/>
      <c r="E74" s="87"/>
      <c r="F74" s="88"/>
      <c r="G74" s="89"/>
      <c r="H74" s="90">
        <f t="shared" si="6"/>
        <v>0</v>
      </c>
      <c r="I74" s="91">
        <f t="shared" si="7"/>
        <v>0</v>
      </c>
      <c r="J74" s="76">
        <f t="shared" si="8"/>
        <v>0</v>
      </c>
      <c r="K74" s="77"/>
      <c r="L74" s="78"/>
      <c r="M74" s="79"/>
      <c r="N74" s="92">
        <f t="shared" si="9"/>
        <v>0</v>
      </c>
      <c r="O74" s="93">
        <f t="shared" si="10"/>
        <v>0</v>
      </c>
      <c r="P74" s="94"/>
      <c r="Q74" s="20"/>
      <c r="R74" s="124"/>
      <c r="S74" s="125"/>
      <c r="T74" s="126"/>
      <c r="U74" s="127"/>
      <c r="V74" s="128"/>
      <c r="W74" s="126"/>
      <c r="X74" s="129"/>
      <c r="Y74" s="130"/>
      <c r="Z74" s="3"/>
      <c r="AA74" s="169" t="str">
        <f t="shared" si="11"/>
        <v/>
      </c>
      <c r="AB74" s="3"/>
    </row>
    <row r="75" spans="1:28" customFormat="1">
      <c r="A75" s="83"/>
      <c r="B75" s="84"/>
      <c r="C75" s="85">
        <f t="shared" si="5"/>
        <v>0</v>
      </c>
      <c r="D75" s="86"/>
      <c r="E75" s="87"/>
      <c r="F75" s="88"/>
      <c r="G75" s="89"/>
      <c r="H75" s="90">
        <f t="shared" si="6"/>
        <v>0</v>
      </c>
      <c r="I75" s="91">
        <f t="shared" si="7"/>
        <v>0</v>
      </c>
      <c r="J75" s="76">
        <f t="shared" si="8"/>
        <v>0</v>
      </c>
      <c r="K75" s="77"/>
      <c r="L75" s="78"/>
      <c r="M75" s="79"/>
      <c r="N75" s="92">
        <f t="shared" si="9"/>
        <v>0</v>
      </c>
      <c r="O75" s="93">
        <f t="shared" si="10"/>
        <v>0</v>
      </c>
      <c r="P75" s="94"/>
      <c r="Q75" s="20"/>
      <c r="R75" s="124"/>
      <c r="S75" s="125"/>
      <c r="T75" s="126"/>
      <c r="U75" s="127"/>
      <c r="V75" s="128"/>
      <c r="W75" s="126"/>
      <c r="X75" s="129"/>
      <c r="Y75" s="130"/>
      <c r="Z75" s="3"/>
      <c r="AA75" s="169" t="str">
        <f t="shared" si="11"/>
        <v/>
      </c>
      <c r="AB75" s="3"/>
    </row>
    <row r="76" spans="1:28" customFormat="1">
      <c r="A76" s="83"/>
      <c r="B76" s="84"/>
      <c r="C76" s="85">
        <f t="shared" si="5"/>
        <v>0</v>
      </c>
      <c r="D76" s="86"/>
      <c r="E76" s="87"/>
      <c r="F76" s="88"/>
      <c r="G76" s="89"/>
      <c r="H76" s="90">
        <f t="shared" si="6"/>
        <v>0</v>
      </c>
      <c r="I76" s="91">
        <f t="shared" si="7"/>
        <v>0</v>
      </c>
      <c r="J76" s="76">
        <f t="shared" si="8"/>
        <v>0</v>
      </c>
      <c r="K76" s="77"/>
      <c r="L76" s="78"/>
      <c r="M76" s="79"/>
      <c r="N76" s="92">
        <f t="shared" si="9"/>
        <v>0</v>
      </c>
      <c r="O76" s="93">
        <f t="shared" si="10"/>
        <v>0</v>
      </c>
      <c r="P76" s="94"/>
      <c r="Q76" s="20"/>
      <c r="R76" s="124"/>
      <c r="S76" s="125"/>
      <c r="T76" s="126"/>
      <c r="U76" s="127"/>
      <c r="V76" s="128"/>
      <c r="W76" s="126"/>
      <c r="X76" s="129"/>
      <c r="Y76" s="130"/>
      <c r="Z76" s="3"/>
      <c r="AA76" s="169" t="str">
        <f t="shared" si="11"/>
        <v/>
      </c>
      <c r="AB76" s="3"/>
    </row>
    <row r="77" spans="1:28" customFormat="1">
      <c r="A77" s="83"/>
      <c r="B77" s="84"/>
      <c r="C77" s="85">
        <f t="shared" si="5"/>
        <v>0</v>
      </c>
      <c r="D77" s="86"/>
      <c r="E77" s="87"/>
      <c r="F77" s="88"/>
      <c r="G77" s="89"/>
      <c r="H77" s="90">
        <f t="shared" si="6"/>
        <v>0</v>
      </c>
      <c r="I77" s="91">
        <f t="shared" si="7"/>
        <v>0</v>
      </c>
      <c r="J77" s="76">
        <f t="shared" si="8"/>
        <v>0</v>
      </c>
      <c r="K77" s="77"/>
      <c r="L77" s="78"/>
      <c r="M77" s="79"/>
      <c r="N77" s="92">
        <f t="shared" si="9"/>
        <v>0</v>
      </c>
      <c r="O77" s="93">
        <f t="shared" si="10"/>
        <v>0</v>
      </c>
      <c r="P77" s="94"/>
      <c r="Q77" s="20"/>
      <c r="R77" s="124"/>
      <c r="S77" s="125"/>
      <c r="T77" s="126"/>
      <c r="U77" s="127"/>
      <c r="V77" s="128"/>
      <c r="W77" s="126"/>
      <c r="X77" s="129"/>
      <c r="Y77" s="130"/>
      <c r="Z77" s="3"/>
      <c r="AA77" s="169" t="str">
        <f t="shared" si="11"/>
        <v/>
      </c>
      <c r="AB77" s="3"/>
    </row>
    <row r="78" spans="1:28" customFormat="1">
      <c r="A78" s="83"/>
      <c r="B78" s="84"/>
      <c r="C78" s="85">
        <f t="shared" si="5"/>
        <v>0</v>
      </c>
      <c r="D78" s="86"/>
      <c r="E78" s="87"/>
      <c r="F78" s="88"/>
      <c r="G78" s="89"/>
      <c r="H78" s="90">
        <f t="shared" si="6"/>
        <v>0</v>
      </c>
      <c r="I78" s="91">
        <f t="shared" si="7"/>
        <v>0</v>
      </c>
      <c r="J78" s="76">
        <f t="shared" si="8"/>
        <v>0</v>
      </c>
      <c r="K78" s="77"/>
      <c r="L78" s="78"/>
      <c r="M78" s="79"/>
      <c r="N78" s="92">
        <f t="shared" si="9"/>
        <v>0</v>
      </c>
      <c r="O78" s="93">
        <f t="shared" si="10"/>
        <v>0</v>
      </c>
      <c r="P78" s="94"/>
      <c r="Q78" s="20"/>
      <c r="R78" s="124"/>
      <c r="S78" s="125"/>
      <c r="T78" s="126"/>
      <c r="U78" s="127"/>
      <c r="V78" s="128"/>
      <c r="W78" s="126"/>
      <c r="X78" s="129"/>
      <c r="Y78" s="130"/>
      <c r="Z78" s="3"/>
      <c r="AA78" s="169" t="str">
        <f t="shared" si="11"/>
        <v/>
      </c>
      <c r="AB78" s="3"/>
    </row>
    <row r="79" spans="1:28" customFormat="1">
      <c r="A79" s="83"/>
      <c r="B79" s="84"/>
      <c r="C79" s="85">
        <f t="shared" si="5"/>
        <v>0</v>
      </c>
      <c r="D79" s="86"/>
      <c r="E79" s="87"/>
      <c r="F79" s="88"/>
      <c r="G79" s="89"/>
      <c r="H79" s="90">
        <f t="shared" si="6"/>
        <v>0</v>
      </c>
      <c r="I79" s="91">
        <f t="shared" si="7"/>
        <v>0</v>
      </c>
      <c r="J79" s="76">
        <f t="shared" si="8"/>
        <v>0</v>
      </c>
      <c r="K79" s="77"/>
      <c r="L79" s="78"/>
      <c r="M79" s="79"/>
      <c r="N79" s="92">
        <f t="shared" si="9"/>
        <v>0</v>
      </c>
      <c r="O79" s="93">
        <f t="shared" si="10"/>
        <v>0</v>
      </c>
      <c r="P79" s="94"/>
      <c r="Q79" s="20"/>
      <c r="R79" s="124"/>
      <c r="S79" s="125"/>
      <c r="T79" s="126"/>
      <c r="U79" s="127"/>
      <c r="V79" s="128"/>
      <c r="W79" s="126"/>
      <c r="X79" s="129"/>
      <c r="Y79" s="130"/>
      <c r="Z79" s="3"/>
      <c r="AA79" s="169" t="str">
        <f t="shared" si="11"/>
        <v/>
      </c>
      <c r="AB79" s="3"/>
    </row>
    <row r="80" spans="1:28" customFormat="1">
      <c r="A80" s="83"/>
      <c r="B80" s="84"/>
      <c r="C80" s="85">
        <f t="shared" si="5"/>
        <v>0</v>
      </c>
      <c r="D80" s="86"/>
      <c r="E80" s="87"/>
      <c r="F80" s="88"/>
      <c r="G80" s="89"/>
      <c r="H80" s="90">
        <f t="shared" si="6"/>
        <v>0</v>
      </c>
      <c r="I80" s="91">
        <f t="shared" si="7"/>
        <v>0</v>
      </c>
      <c r="J80" s="76">
        <f t="shared" si="8"/>
        <v>0</v>
      </c>
      <c r="K80" s="77"/>
      <c r="L80" s="78"/>
      <c r="M80" s="79"/>
      <c r="N80" s="92">
        <f t="shared" si="9"/>
        <v>0</v>
      </c>
      <c r="O80" s="93">
        <f t="shared" si="10"/>
        <v>0</v>
      </c>
      <c r="P80" s="94"/>
      <c r="Q80" s="20"/>
      <c r="R80" s="124"/>
      <c r="S80" s="125"/>
      <c r="T80" s="126"/>
      <c r="U80" s="127"/>
      <c r="V80" s="128"/>
      <c r="W80" s="126"/>
      <c r="X80" s="129"/>
      <c r="Y80" s="130"/>
      <c r="Z80" s="3"/>
      <c r="AA80" s="169" t="str">
        <f t="shared" si="11"/>
        <v/>
      </c>
      <c r="AB80" s="3"/>
    </row>
    <row r="81" spans="1:28" customFormat="1">
      <c r="A81" s="83"/>
      <c r="B81" s="84"/>
      <c r="C81" s="85">
        <f t="shared" si="5"/>
        <v>0</v>
      </c>
      <c r="D81" s="86"/>
      <c r="E81" s="87"/>
      <c r="F81" s="88"/>
      <c r="G81" s="89"/>
      <c r="H81" s="90">
        <f t="shared" si="6"/>
        <v>0</v>
      </c>
      <c r="I81" s="91">
        <f t="shared" si="7"/>
        <v>0</v>
      </c>
      <c r="J81" s="76">
        <f t="shared" si="8"/>
        <v>0</v>
      </c>
      <c r="K81" s="77"/>
      <c r="L81" s="78"/>
      <c r="M81" s="79"/>
      <c r="N81" s="92">
        <f t="shared" si="9"/>
        <v>0</v>
      </c>
      <c r="O81" s="93">
        <f t="shared" si="10"/>
        <v>0</v>
      </c>
      <c r="P81" s="94"/>
      <c r="Q81" s="20"/>
      <c r="R81" s="124"/>
      <c r="S81" s="125"/>
      <c r="T81" s="126"/>
      <c r="U81" s="127"/>
      <c r="V81" s="128"/>
      <c r="W81" s="126"/>
      <c r="X81" s="129"/>
      <c r="Y81" s="130"/>
      <c r="Z81" s="3"/>
      <c r="AA81" s="169" t="str">
        <f t="shared" si="11"/>
        <v/>
      </c>
      <c r="AB81" s="3"/>
    </row>
    <row r="82" spans="1:28" customFormat="1">
      <c r="A82" s="83"/>
      <c r="B82" s="84"/>
      <c r="C82" s="85">
        <f t="shared" si="5"/>
        <v>0</v>
      </c>
      <c r="D82" s="86"/>
      <c r="E82" s="87"/>
      <c r="F82" s="88"/>
      <c r="G82" s="89"/>
      <c r="H82" s="90">
        <f t="shared" si="6"/>
        <v>0</v>
      </c>
      <c r="I82" s="91">
        <f t="shared" si="7"/>
        <v>0</v>
      </c>
      <c r="J82" s="76">
        <f t="shared" si="8"/>
        <v>0</v>
      </c>
      <c r="K82" s="77"/>
      <c r="L82" s="78"/>
      <c r="M82" s="79"/>
      <c r="N82" s="92">
        <f t="shared" si="9"/>
        <v>0</v>
      </c>
      <c r="O82" s="93">
        <f t="shared" si="10"/>
        <v>0</v>
      </c>
      <c r="P82" s="94"/>
      <c r="Q82" s="20"/>
      <c r="R82" s="124"/>
      <c r="S82" s="125"/>
      <c r="T82" s="126"/>
      <c r="U82" s="127"/>
      <c r="V82" s="128"/>
      <c r="W82" s="126"/>
      <c r="X82" s="129"/>
      <c r="Y82" s="130"/>
      <c r="Z82" s="3"/>
      <c r="AA82" s="169" t="str">
        <f t="shared" si="11"/>
        <v/>
      </c>
      <c r="AB82" s="3"/>
    </row>
    <row r="83" spans="1:28" customFormat="1">
      <c r="A83" s="83"/>
      <c r="B83" s="84"/>
      <c r="C83" s="85">
        <f t="shared" si="5"/>
        <v>0</v>
      </c>
      <c r="D83" s="86"/>
      <c r="E83" s="87"/>
      <c r="F83" s="88"/>
      <c r="G83" s="89"/>
      <c r="H83" s="90">
        <f t="shared" si="6"/>
        <v>0</v>
      </c>
      <c r="I83" s="91">
        <f t="shared" si="7"/>
        <v>0</v>
      </c>
      <c r="J83" s="76">
        <f t="shared" si="8"/>
        <v>0</v>
      </c>
      <c r="K83" s="77"/>
      <c r="L83" s="78"/>
      <c r="M83" s="79"/>
      <c r="N83" s="92">
        <f t="shared" si="9"/>
        <v>0</v>
      </c>
      <c r="O83" s="93">
        <f t="shared" si="10"/>
        <v>0</v>
      </c>
      <c r="P83" s="94"/>
      <c r="Q83" s="20"/>
      <c r="R83" s="124"/>
      <c r="S83" s="125"/>
      <c r="T83" s="126"/>
      <c r="U83" s="127"/>
      <c r="V83" s="128"/>
      <c r="W83" s="126"/>
      <c r="X83" s="129"/>
      <c r="Y83" s="130"/>
      <c r="Z83" s="3"/>
      <c r="AA83" s="169" t="str">
        <f t="shared" si="11"/>
        <v/>
      </c>
      <c r="AB83" s="3"/>
    </row>
    <row r="84" spans="1:28" customFormat="1">
      <c r="A84" s="83"/>
      <c r="B84" s="84"/>
      <c r="C84" s="85">
        <f t="shared" si="5"/>
        <v>0</v>
      </c>
      <c r="D84" s="86"/>
      <c r="E84" s="87"/>
      <c r="F84" s="88"/>
      <c r="G84" s="89"/>
      <c r="H84" s="90">
        <f t="shared" si="6"/>
        <v>0</v>
      </c>
      <c r="I84" s="91">
        <f t="shared" si="7"/>
        <v>0</v>
      </c>
      <c r="J84" s="76">
        <f t="shared" si="8"/>
        <v>0</v>
      </c>
      <c r="K84" s="77"/>
      <c r="L84" s="78"/>
      <c r="M84" s="79"/>
      <c r="N84" s="92">
        <f t="shared" si="9"/>
        <v>0</v>
      </c>
      <c r="O84" s="93">
        <f t="shared" si="10"/>
        <v>0</v>
      </c>
      <c r="P84" s="94"/>
      <c r="Q84" s="20"/>
      <c r="R84" s="124"/>
      <c r="S84" s="125"/>
      <c r="T84" s="126"/>
      <c r="U84" s="127"/>
      <c r="V84" s="128"/>
      <c r="W84" s="126"/>
      <c r="X84" s="129"/>
      <c r="Y84" s="130"/>
      <c r="Z84" s="3"/>
      <c r="AA84" s="169" t="str">
        <f t="shared" si="11"/>
        <v/>
      </c>
      <c r="AB84" s="3"/>
    </row>
    <row r="85" spans="1:28" customFormat="1">
      <c r="A85" s="83"/>
      <c r="B85" s="84"/>
      <c r="C85" s="85">
        <f t="shared" si="5"/>
        <v>0</v>
      </c>
      <c r="D85" s="86"/>
      <c r="E85" s="87"/>
      <c r="F85" s="88"/>
      <c r="G85" s="89"/>
      <c r="H85" s="90">
        <f t="shared" si="6"/>
        <v>0</v>
      </c>
      <c r="I85" s="91">
        <f t="shared" si="7"/>
        <v>0</v>
      </c>
      <c r="J85" s="76">
        <f t="shared" si="8"/>
        <v>0</v>
      </c>
      <c r="K85" s="77"/>
      <c r="L85" s="78"/>
      <c r="M85" s="79"/>
      <c r="N85" s="92">
        <f t="shared" si="9"/>
        <v>0</v>
      </c>
      <c r="O85" s="93">
        <f t="shared" si="10"/>
        <v>0</v>
      </c>
      <c r="P85" s="94"/>
      <c r="Q85" s="20"/>
      <c r="R85" s="124"/>
      <c r="S85" s="125"/>
      <c r="T85" s="126"/>
      <c r="U85" s="127"/>
      <c r="V85" s="128"/>
      <c r="W85" s="126"/>
      <c r="X85" s="129"/>
      <c r="Y85" s="130"/>
      <c r="Z85" s="3"/>
      <c r="AA85" s="169" t="str">
        <f t="shared" si="11"/>
        <v/>
      </c>
      <c r="AB85" s="3"/>
    </row>
    <row r="86" spans="1:28" customFormat="1">
      <c r="A86" s="83"/>
      <c r="B86" s="84"/>
      <c r="C86" s="85">
        <f t="shared" si="5"/>
        <v>0</v>
      </c>
      <c r="D86" s="86"/>
      <c r="E86" s="87"/>
      <c r="F86" s="88"/>
      <c r="G86" s="89"/>
      <c r="H86" s="90">
        <f t="shared" si="6"/>
        <v>0</v>
      </c>
      <c r="I86" s="91">
        <f t="shared" si="7"/>
        <v>0</v>
      </c>
      <c r="J86" s="76">
        <f t="shared" si="8"/>
        <v>0</v>
      </c>
      <c r="K86" s="77"/>
      <c r="L86" s="78"/>
      <c r="M86" s="79"/>
      <c r="N86" s="92">
        <f t="shared" si="9"/>
        <v>0</v>
      </c>
      <c r="O86" s="93">
        <f t="shared" si="10"/>
        <v>0</v>
      </c>
      <c r="P86" s="94"/>
      <c r="Q86" s="20"/>
      <c r="R86" s="124"/>
      <c r="S86" s="125"/>
      <c r="T86" s="126"/>
      <c r="U86" s="127"/>
      <c r="V86" s="128"/>
      <c r="W86" s="126"/>
      <c r="X86" s="129"/>
      <c r="Y86" s="130"/>
      <c r="Z86" s="3"/>
      <c r="AA86" s="169" t="str">
        <f t="shared" si="11"/>
        <v/>
      </c>
      <c r="AB86" s="3"/>
    </row>
    <row r="87" spans="1:28" customFormat="1">
      <c r="A87" s="83"/>
      <c r="B87" s="84"/>
      <c r="C87" s="85">
        <f t="shared" ref="C87:C101" si="12">IF(B87=0,0,IF(B87&gt;=$D$16,$B$16-(($B$16-$B$17)/($D$17-$D$16))*(($D$17-$D$16)-($D$17-B87)),IF(B87&gt;=$D$15,$B$15-(($B$15-$B$16)/($D$16-$D$15))*(($D$16-$D$15)-($D$16-B87)),IF(B87&gt;=$D$14,$B$14-(($B$14-$B$15)/($D$15-$D$14))*(($D$15-$D$14)-($D$15-B87)),IF(B87&gt;=$D$13,$B$13-(($B$13-$B$14)/($D$14-$D$13))*(($D$14-$D$13)-($D$14-B87)),IF(B87&gt;=$D$12,$B$12-(($B$12-$B$13)/($D$13-$D$12))*(($D$13-$D$12)-($D$13-B87)),IF(B87&gt;=$D$11,$B$11-(($B$11-$B$12)/($D$12-$D$11))*(($D$12-$D$11)-($D$12-B87)),IF(B87&gt;=$D$10,$B$10-(($B$10-$B$11)/($D$11-$D$10))*(($D$11-$D$10)-($D$11-B87)),IF(B87&gt;=$D$9,$B$9-(($B$9-$B$10)/($D$10-$D$9))*(($D$10-$D$9)-($D$10-B87)),IF(B87&gt;=$D$8,$B$8-(($B$8-$B$9)/($D$9-$D$8))*(($D$9-$D$8)-($D$9-B87)),IF(B87&gt;=$D$7,$B$7-(($B$7-$B$8)/($D$8-$D$7))*(($D$8-$D$7)-($D$8-B87)),IF(B87&gt;=$D$6,$B$6-(($B$6-$B$7)/($D$7-$D$6))*(($D$7-$D$6)-($D$7-B87)),IF(B87&gt;=$D$5,$B$5-(($B$5-$B$6)/($D$6-$D$5))*(($D$6-$D$5)-($D$6-B87)),IF(B87&gt;=$D$4,$B$4-(($B$4-$B$5)/($D$5-$D$4))*(($D$5-$D$4)-($D$5-B87)),IF(B87&gt;=$D$3,$B$3-(($B$3-$B$4)/($D$4-$D$3))*(($D$4-$D$3)-($D$4-B87)))))))))))))))))</f>
        <v>0</v>
      </c>
      <c r="D87" s="86"/>
      <c r="E87" s="87"/>
      <c r="F87" s="88"/>
      <c r="G87" s="89"/>
      <c r="H87" s="90">
        <f t="shared" ref="H87:H101" si="13">N87*(1-D87%)</f>
        <v>0</v>
      </c>
      <c r="I87" s="91">
        <f t="shared" ref="I87:I101" si="14">N87*D87%</f>
        <v>0</v>
      </c>
      <c r="J87" s="76">
        <f t="shared" ref="J87:J101" si="15">IF((I87-I86&gt;L87-0.01)+(I87-I86&lt;L87+0.01),J86,I87-I86)</f>
        <v>0</v>
      </c>
      <c r="K87" s="77"/>
      <c r="L87" s="78"/>
      <c r="M87" s="79"/>
      <c r="N87" s="92">
        <f t="shared" ref="N87:N101" si="16">C87*O87</f>
        <v>0</v>
      </c>
      <c r="O87" s="93">
        <f t="shared" ref="O87:O101" si="17">IF(D87=0,0,1%/((1-D87%)+(D87%*0.622665006226652))*100)</f>
        <v>0</v>
      </c>
      <c r="P87" s="94"/>
      <c r="Q87" s="20"/>
      <c r="R87" s="124"/>
      <c r="S87" s="125"/>
      <c r="T87" s="126"/>
      <c r="U87" s="127"/>
      <c r="V87" s="128"/>
      <c r="W87" s="126"/>
      <c r="X87" s="129"/>
      <c r="Y87" s="130"/>
      <c r="Z87" s="3"/>
      <c r="AA87" s="169" t="str">
        <f t="shared" si="11"/>
        <v/>
      </c>
      <c r="AB87" s="3"/>
    </row>
    <row r="88" spans="1:28" customFormat="1">
      <c r="A88" s="83"/>
      <c r="B88" s="84"/>
      <c r="C88" s="85">
        <f t="shared" si="12"/>
        <v>0</v>
      </c>
      <c r="D88" s="86"/>
      <c r="E88" s="87"/>
      <c r="F88" s="88"/>
      <c r="G88" s="89"/>
      <c r="H88" s="90">
        <f t="shared" si="13"/>
        <v>0</v>
      </c>
      <c r="I88" s="91">
        <f t="shared" si="14"/>
        <v>0</v>
      </c>
      <c r="J88" s="76">
        <f t="shared" si="15"/>
        <v>0</v>
      </c>
      <c r="K88" s="77"/>
      <c r="L88" s="78"/>
      <c r="M88" s="79"/>
      <c r="N88" s="92">
        <f t="shared" si="16"/>
        <v>0</v>
      </c>
      <c r="O88" s="93">
        <f t="shared" si="17"/>
        <v>0</v>
      </c>
      <c r="P88" s="94"/>
      <c r="Q88" s="20"/>
      <c r="R88" s="124"/>
      <c r="S88" s="125"/>
      <c r="T88" s="126"/>
      <c r="U88" s="127"/>
      <c r="V88" s="128"/>
      <c r="W88" s="126"/>
      <c r="X88" s="129"/>
      <c r="Y88" s="130"/>
      <c r="Z88" s="3"/>
      <c r="AA88" s="169" t="str">
        <f t="shared" si="11"/>
        <v/>
      </c>
      <c r="AB88" s="3"/>
    </row>
    <row r="89" spans="1:28" customFormat="1">
      <c r="A89" s="83"/>
      <c r="B89" s="84"/>
      <c r="C89" s="85">
        <f t="shared" si="12"/>
        <v>0</v>
      </c>
      <c r="D89" s="86"/>
      <c r="E89" s="87"/>
      <c r="F89" s="88"/>
      <c r="G89" s="89"/>
      <c r="H89" s="90">
        <f t="shared" si="13"/>
        <v>0</v>
      </c>
      <c r="I89" s="91">
        <f t="shared" si="14"/>
        <v>0</v>
      </c>
      <c r="J89" s="76">
        <f t="shared" si="15"/>
        <v>0</v>
      </c>
      <c r="K89" s="77"/>
      <c r="L89" s="78"/>
      <c r="M89" s="79"/>
      <c r="N89" s="92">
        <f t="shared" si="16"/>
        <v>0</v>
      </c>
      <c r="O89" s="93">
        <f t="shared" si="17"/>
        <v>0</v>
      </c>
      <c r="P89" s="94"/>
      <c r="Q89" s="20"/>
      <c r="R89" s="124"/>
      <c r="S89" s="125"/>
      <c r="T89" s="126"/>
      <c r="U89" s="127"/>
      <c r="V89" s="128"/>
      <c r="W89" s="126"/>
      <c r="X89" s="129"/>
      <c r="Y89" s="130"/>
      <c r="Z89" s="3"/>
      <c r="AA89" s="169" t="str">
        <f t="shared" ref="AA89:AA101" si="18">IF((R89="")+(C90&gt;0),"",$C88-$R88+$V89+$R89)</f>
        <v/>
      </c>
      <c r="AB89" s="3"/>
    </row>
    <row r="90" spans="1:28" customFormat="1">
      <c r="A90" s="83"/>
      <c r="B90" s="84"/>
      <c r="C90" s="85">
        <f t="shared" si="12"/>
        <v>0</v>
      </c>
      <c r="D90" s="86"/>
      <c r="E90" s="87"/>
      <c r="F90" s="88"/>
      <c r="G90" s="89"/>
      <c r="H90" s="90">
        <f t="shared" si="13"/>
        <v>0</v>
      </c>
      <c r="I90" s="91">
        <f t="shared" si="14"/>
        <v>0</v>
      </c>
      <c r="J90" s="76">
        <f t="shared" si="15"/>
        <v>0</v>
      </c>
      <c r="K90" s="77"/>
      <c r="L90" s="78"/>
      <c r="M90" s="79"/>
      <c r="N90" s="92">
        <f t="shared" si="16"/>
        <v>0</v>
      </c>
      <c r="O90" s="93">
        <f t="shared" si="17"/>
        <v>0</v>
      </c>
      <c r="P90" s="94"/>
      <c r="Q90" s="20"/>
      <c r="R90" s="124"/>
      <c r="S90" s="125"/>
      <c r="T90" s="126"/>
      <c r="U90" s="127"/>
      <c r="V90" s="128"/>
      <c r="W90" s="126"/>
      <c r="X90" s="129"/>
      <c r="Y90" s="130"/>
      <c r="Z90" s="3"/>
      <c r="AA90" s="169" t="str">
        <f t="shared" si="18"/>
        <v/>
      </c>
      <c r="AB90" s="3"/>
    </row>
    <row r="91" spans="1:28" customFormat="1">
      <c r="A91" s="83"/>
      <c r="B91" s="84"/>
      <c r="C91" s="85">
        <f t="shared" si="12"/>
        <v>0</v>
      </c>
      <c r="D91" s="86"/>
      <c r="E91" s="87"/>
      <c r="F91" s="88"/>
      <c r="G91" s="89"/>
      <c r="H91" s="90">
        <f t="shared" si="13"/>
        <v>0</v>
      </c>
      <c r="I91" s="91">
        <f t="shared" si="14"/>
        <v>0</v>
      </c>
      <c r="J91" s="76">
        <f t="shared" si="15"/>
        <v>0</v>
      </c>
      <c r="K91" s="77"/>
      <c r="L91" s="78"/>
      <c r="M91" s="79"/>
      <c r="N91" s="92">
        <f t="shared" si="16"/>
        <v>0</v>
      </c>
      <c r="O91" s="93">
        <f t="shared" si="17"/>
        <v>0</v>
      </c>
      <c r="P91" s="94"/>
      <c r="Q91" s="20"/>
      <c r="R91" s="124"/>
      <c r="S91" s="125"/>
      <c r="T91" s="126"/>
      <c r="U91" s="127"/>
      <c r="V91" s="128"/>
      <c r="W91" s="126"/>
      <c r="X91" s="129"/>
      <c r="Y91" s="130"/>
      <c r="Z91" s="3"/>
      <c r="AA91" s="169" t="str">
        <f t="shared" si="18"/>
        <v/>
      </c>
      <c r="AB91" s="3"/>
    </row>
    <row r="92" spans="1:28" customFormat="1">
      <c r="A92" s="83"/>
      <c r="B92" s="84"/>
      <c r="C92" s="85">
        <f t="shared" si="12"/>
        <v>0</v>
      </c>
      <c r="D92" s="86"/>
      <c r="E92" s="87"/>
      <c r="F92" s="88"/>
      <c r="G92" s="89"/>
      <c r="H92" s="90">
        <f t="shared" si="13"/>
        <v>0</v>
      </c>
      <c r="I92" s="91">
        <f t="shared" si="14"/>
        <v>0</v>
      </c>
      <c r="J92" s="76">
        <f t="shared" si="15"/>
        <v>0</v>
      </c>
      <c r="K92" s="77"/>
      <c r="L92" s="78"/>
      <c r="M92" s="79"/>
      <c r="N92" s="92">
        <f t="shared" si="16"/>
        <v>0</v>
      </c>
      <c r="O92" s="93">
        <f t="shared" si="17"/>
        <v>0</v>
      </c>
      <c r="P92" s="94"/>
      <c r="Q92" s="20"/>
      <c r="R92" s="124"/>
      <c r="S92" s="125"/>
      <c r="T92" s="126"/>
      <c r="U92" s="127"/>
      <c r="V92" s="128"/>
      <c r="W92" s="126"/>
      <c r="X92" s="129"/>
      <c r="Y92" s="130"/>
      <c r="Z92" s="3"/>
      <c r="AA92" s="169" t="str">
        <f t="shared" si="18"/>
        <v/>
      </c>
      <c r="AB92" s="3"/>
    </row>
    <row r="93" spans="1:28" customFormat="1">
      <c r="A93" s="83"/>
      <c r="B93" s="84"/>
      <c r="C93" s="85">
        <f t="shared" si="12"/>
        <v>0</v>
      </c>
      <c r="D93" s="86"/>
      <c r="E93" s="87"/>
      <c r="F93" s="88"/>
      <c r="G93" s="89"/>
      <c r="H93" s="90">
        <f t="shared" si="13"/>
        <v>0</v>
      </c>
      <c r="I93" s="91">
        <f t="shared" si="14"/>
        <v>0</v>
      </c>
      <c r="J93" s="76">
        <f t="shared" si="15"/>
        <v>0</v>
      </c>
      <c r="K93" s="77"/>
      <c r="L93" s="78"/>
      <c r="M93" s="79"/>
      <c r="N93" s="92">
        <f t="shared" si="16"/>
        <v>0</v>
      </c>
      <c r="O93" s="93">
        <f t="shared" si="17"/>
        <v>0</v>
      </c>
      <c r="P93" s="94"/>
      <c r="Q93" s="20"/>
      <c r="R93" s="124"/>
      <c r="S93" s="125"/>
      <c r="T93" s="126"/>
      <c r="U93" s="127"/>
      <c r="V93" s="128"/>
      <c r="W93" s="126"/>
      <c r="X93" s="129"/>
      <c r="Y93" s="130"/>
      <c r="Z93" s="3"/>
      <c r="AA93" s="169" t="str">
        <f t="shared" si="18"/>
        <v/>
      </c>
      <c r="AB93" s="3"/>
    </row>
    <row r="94" spans="1:28" customFormat="1">
      <c r="A94" s="83"/>
      <c r="B94" s="84"/>
      <c r="C94" s="85">
        <f t="shared" si="12"/>
        <v>0</v>
      </c>
      <c r="D94" s="86"/>
      <c r="E94" s="87"/>
      <c r="F94" s="88"/>
      <c r="G94" s="89"/>
      <c r="H94" s="90">
        <f t="shared" si="13"/>
        <v>0</v>
      </c>
      <c r="I94" s="91">
        <f t="shared" si="14"/>
        <v>0</v>
      </c>
      <c r="J94" s="76">
        <f t="shared" si="15"/>
        <v>0</v>
      </c>
      <c r="K94" s="77"/>
      <c r="L94" s="78"/>
      <c r="M94" s="79"/>
      <c r="N94" s="92">
        <f t="shared" si="16"/>
        <v>0</v>
      </c>
      <c r="O94" s="93">
        <f t="shared" si="17"/>
        <v>0</v>
      </c>
      <c r="P94" s="94"/>
      <c r="Q94" s="20"/>
      <c r="R94" s="124"/>
      <c r="S94" s="125"/>
      <c r="T94" s="126"/>
      <c r="U94" s="127"/>
      <c r="V94" s="128"/>
      <c r="W94" s="126"/>
      <c r="X94" s="129"/>
      <c r="Y94" s="130"/>
      <c r="Z94" s="3"/>
      <c r="AA94" s="169" t="str">
        <f t="shared" si="18"/>
        <v/>
      </c>
      <c r="AB94" s="3"/>
    </row>
    <row r="95" spans="1:28" customFormat="1">
      <c r="A95" s="83"/>
      <c r="B95" s="84"/>
      <c r="C95" s="85">
        <f t="shared" si="12"/>
        <v>0</v>
      </c>
      <c r="D95" s="86"/>
      <c r="E95" s="87"/>
      <c r="F95" s="88"/>
      <c r="G95" s="89"/>
      <c r="H95" s="90">
        <f t="shared" si="13"/>
        <v>0</v>
      </c>
      <c r="I95" s="91">
        <f t="shared" si="14"/>
        <v>0</v>
      </c>
      <c r="J95" s="76">
        <f t="shared" si="15"/>
        <v>0</v>
      </c>
      <c r="K95" s="77"/>
      <c r="L95" s="78"/>
      <c r="M95" s="79"/>
      <c r="N95" s="92">
        <f t="shared" si="16"/>
        <v>0</v>
      </c>
      <c r="O95" s="93">
        <f t="shared" si="17"/>
        <v>0</v>
      </c>
      <c r="P95" s="94"/>
      <c r="Q95" s="20"/>
      <c r="R95" s="124"/>
      <c r="S95" s="125"/>
      <c r="T95" s="126"/>
      <c r="U95" s="127"/>
      <c r="V95" s="128"/>
      <c r="W95" s="126"/>
      <c r="X95" s="129"/>
      <c r="Y95" s="130"/>
      <c r="Z95" s="3"/>
      <c r="AA95" s="169" t="str">
        <f t="shared" si="18"/>
        <v/>
      </c>
      <c r="AB95" s="3"/>
    </row>
    <row r="96" spans="1:28" customFormat="1">
      <c r="A96" s="83"/>
      <c r="B96" s="84"/>
      <c r="C96" s="85">
        <f t="shared" si="12"/>
        <v>0</v>
      </c>
      <c r="D96" s="86"/>
      <c r="E96" s="87"/>
      <c r="F96" s="88"/>
      <c r="G96" s="89"/>
      <c r="H96" s="90">
        <f t="shared" si="13"/>
        <v>0</v>
      </c>
      <c r="I96" s="91">
        <f t="shared" si="14"/>
        <v>0</v>
      </c>
      <c r="J96" s="76">
        <f t="shared" si="15"/>
        <v>0</v>
      </c>
      <c r="K96" s="77"/>
      <c r="L96" s="78"/>
      <c r="M96" s="79"/>
      <c r="N96" s="92">
        <f t="shared" si="16"/>
        <v>0</v>
      </c>
      <c r="O96" s="93">
        <f t="shared" si="17"/>
        <v>0</v>
      </c>
      <c r="P96" s="94"/>
      <c r="Q96" s="20"/>
      <c r="R96" s="124"/>
      <c r="S96" s="125"/>
      <c r="T96" s="126"/>
      <c r="U96" s="127"/>
      <c r="V96" s="128"/>
      <c r="W96" s="126"/>
      <c r="X96" s="129"/>
      <c r="Y96" s="130"/>
      <c r="Z96" s="3"/>
      <c r="AA96" s="169" t="str">
        <f t="shared" si="18"/>
        <v/>
      </c>
      <c r="AB96" s="3"/>
    </row>
    <row r="97" spans="1:28" customFormat="1">
      <c r="A97" s="83"/>
      <c r="B97" s="84"/>
      <c r="C97" s="85">
        <f t="shared" si="12"/>
        <v>0</v>
      </c>
      <c r="D97" s="86"/>
      <c r="E97" s="87"/>
      <c r="F97" s="88"/>
      <c r="G97" s="89"/>
      <c r="H97" s="90">
        <f t="shared" si="13"/>
        <v>0</v>
      </c>
      <c r="I97" s="91">
        <f t="shared" si="14"/>
        <v>0</v>
      </c>
      <c r="J97" s="76">
        <f t="shared" si="15"/>
        <v>0</v>
      </c>
      <c r="K97" s="77"/>
      <c r="L97" s="78"/>
      <c r="M97" s="79"/>
      <c r="N97" s="92">
        <f t="shared" si="16"/>
        <v>0</v>
      </c>
      <c r="O97" s="93">
        <f t="shared" si="17"/>
        <v>0</v>
      </c>
      <c r="P97" s="94"/>
      <c r="Q97" s="20"/>
      <c r="R97" s="124"/>
      <c r="S97" s="125"/>
      <c r="T97" s="126"/>
      <c r="U97" s="127"/>
      <c r="V97" s="128"/>
      <c r="W97" s="126"/>
      <c r="X97" s="129"/>
      <c r="Y97" s="130"/>
      <c r="Z97" s="3"/>
      <c r="AA97" s="169" t="str">
        <f t="shared" si="18"/>
        <v/>
      </c>
      <c r="AB97" s="3"/>
    </row>
    <row r="98" spans="1:28" customFormat="1">
      <c r="A98" s="83"/>
      <c r="B98" s="84"/>
      <c r="C98" s="85">
        <f t="shared" si="12"/>
        <v>0</v>
      </c>
      <c r="D98" s="86"/>
      <c r="E98" s="87"/>
      <c r="F98" s="88"/>
      <c r="G98" s="89"/>
      <c r="H98" s="90">
        <f t="shared" si="13"/>
        <v>0</v>
      </c>
      <c r="I98" s="91">
        <f t="shared" si="14"/>
        <v>0</v>
      </c>
      <c r="J98" s="76">
        <f t="shared" si="15"/>
        <v>0</v>
      </c>
      <c r="K98" s="77"/>
      <c r="L98" s="78"/>
      <c r="M98" s="79"/>
      <c r="N98" s="92">
        <f t="shared" si="16"/>
        <v>0</v>
      </c>
      <c r="O98" s="93">
        <f t="shared" si="17"/>
        <v>0</v>
      </c>
      <c r="P98" s="94"/>
      <c r="Q98" s="20"/>
      <c r="R98" s="124"/>
      <c r="S98" s="125"/>
      <c r="T98" s="126"/>
      <c r="U98" s="127"/>
      <c r="V98" s="128"/>
      <c r="W98" s="126"/>
      <c r="X98" s="129"/>
      <c r="Y98" s="130"/>
      <c r="Z98" s="3"/>
      <c r="AA98" s="169" t="str">
        <f t="shared" si="18"/>
        <v/>
      </c>
      <c r="AB98" s="3"/>
    </row>
    <row r="99" spans="1:28" customFormat="1">
      <c r="A99" s="83"/>
      <c r="B99" s="84"/>
      <c r="C99" s="85">
        <f t="shared" si="12"/>
        <v>0</v>
      </c>
      <c r="D99" s="86"/>
      <c r="E99" s="87"/>
      <c r="F99" s="88"/>
      <c r="G99" s="89"/>
      <c r="H99" s="90">
        <f t="shared" si="13"/>
        <v>0</v>
      </c>
      <c r="I99" s="91">
        <f t="shared" si="14"/>
        <v>0</v>
      </c>
      <c r="J99" s="76">
        <f t="shared" si="15"/>
        <v>0</v>
      </c>
      <c r="K99" s="77"/>
      <c r="L99" s="78"/>
      <c r="M99" s="79"/>
      <c r="N99" s="92">
        <f t="shared" si="16"/>
        <v>0</v>
      </c>
      <c r="O99" s="93">
        <f t="shared" si="17"/>
        <v>0</v>
      </c>
      <c r="P99" s="94"/>
      <c r="Q99" s="20"/>
      <c r="R99" s="124"/>
      <c r="S99" s="125"/>
      <c r="T99" s="126"/>
      <c r="U99" s="127"/>
      <c r="V99" s="128"/>
      <c r="W99" s="126"/>
      <c r="X99" s="129"/>
      <c r="Y99" s="130"/>
      <c r="Z99" s="3"/>
      <c r="AA99" s="169" t="str">
        <f t="shared" si="18"/>
        <v/>
      </c>
      <c r="AB99" s="3"/>
    </row>
    <row r="100" spans="1:28" customFormat="1">
      <c r="A100" s="83"/>
      <c r="B100" s="84"/>
      <c r="C100" s="85">
        <f t="shared" si="12"/>
        <v>0</v>
      </c>
      <c r="D100" s="86"/>
      <c r="E100" s="87"/>
      <c r="F100" s="88"/>
      <c r="G100" s="89"/>
      <c r="H100" s="90">
        <f t="shared" si="13"/>
        <v>0</v>
      </c>
      <c r="I100" s="91">
        <f t="shared" si="14"/>
        <v>0</v>
      </c>
      <c r="J100" s="76">
        <f t="shared" si="15"/>
        <v>0</v>
      </c>
      <c r="K100" s="77"/>
      <c r="L100" s="78"/>
      <c r="M100" s="79"/>
      <c r="N100" s="92">
        <f t="shared" si="16"/>
        <v>0</v>
      </c>
      <c r="O100" s="93">
        <f t="shared" si="17"/>
        <v>0</v>
      </c>
      <c r="P100" s="94"/>
      <c r="Q100" s="20"/>
      <c r="R100" s="124"/>
      <c r="S100" s="125"/>
      <c r="T100" s="126"/>
      <c r="U100" s="127"/>
      <c r="V100" s="128"/>
      <c r="W100" s="126"/>
      <c r="X100" s="129"/>
      <c r="Y100" s="130"/>
      <c r="Z100" s="3"/>
      <c r="AA100" s="169" t="str">
        <f t="shared" si="18"/>
        <v/>
      </c>
      <c r="AB100" s="3"/>
    </row>
    <row r="101" spans="1:28" customFormat="1" ht="15.75" thickBot="1">
      <c r="A101" s="83"/>
      <c r="B101" s="84"/>
      <c r="C101" s="85">
        <f t="shared" si="12"/>
        <v>0</v>
      </c>
      <c r="D101" s="86"/>
      <c r="E101" s="87"/>
      <c r="F101" s="88"/>
      <c r="G101" s="89"/>
      <c r="H101" s="90">
        <f t="shared" si="13"/>
        <v>0</v>
      </c>
      <c r="I101" s="91">
        <f t="shared" si="14"/>
        <v>0</v>
      </c>
      <c r="J101" s="76">
        <f t="shared" si="15"/>
        <v>0</v>
      </c>
      <c r="K101" s="77"/>
      <c r="L101" s="78"/>
      <c r="M101" s="79"/>
      <c r="N101" s="92">
        <f t="shared" si="16"/>
        <v>0</v>
      </c>
      <c r="O101" s="93">
        <f t="shared" si="17"/>
        <v>0</v>
      </c>
      <c r="P101" s="94"/>
      <c r="Q101" s="96"/>
      <c r="R101" s="131"/>
      <c r="S101" s="132"/>
      <c r="T101" s="133"/>
      <c r="U101" s="134"/>
      <c r="V101" s="135"/>
      <c r="W101" s="133"/>
      <c r="X101" s="136"/>
      <c r="Y101" s="137"/>
      <c r="Z101" s="3"/>
      <c r="AA101" s="170" t="str">
        <f t="shared" si="18"/>
        <v/>
      </c>
      <c r="AB101" s="3"/>
    </row>
    <row r="102" spans="1:28" ht="15.75" thickBot="1">
      <c r="A102" s="97"/>
      <c r="B102"/>
      <c r="F102" s="98">
        <f>SUM(F23:F101)</f>
        <v>0</v>
      </c>
      <c r="H102"/>
      <c r="J102"/>
      <c r="K102" s="99">
        <f>SUM(K22:K101)</f>
        <v>864.26727126644153</v>
      </c>
      <c r="L102" s="99">
        <f t="shared" ref="L102:M102" si="19">SUM(L22:L101)</f>
        <v>216.00216391040709</v>
      </c>
      <c r="M102" s="99">
        <f t="shared" si="19"/>
        <v>0</v>
      </c>
      <c r="N102"/>
      <c r="O102"/>
      <c r="P102" s="3"/>
      <c r="Q102"/>
      <c r="S102" s="100"/>
      <c r="U102" s="100"/>
    </row>
    <row r="103" spans="1:28">
      <c r="A103" s="97"/>
      <c r="B103"/>
      <c r="C103"/>
      <c r="S103" s="100"/>
      <c r="U103" s="100"/>
    </row>
    <row r="104" spans="1:28">
      <c r="A104" s="97"/>
      <c r="B104"/>
      <c r="C104"/>
      <c r="S104" s="100"/>
      <c r="U104" s="100"/>
    </row>
    <row r="105" spans="1:28">
      <c r="A105" s="97"/>
      <c r="B105"/>
      <c r="C105"/>
      <c r="S105" s="100"/>
      <c r="U105" s="100"/>
    </row>
    <row r="106" spans="1:28">
      <c r="A106" s="97"/>
      <c r="B106"/>
      <c r="C106"/>
      <c r="S106" s="100"/>
      <c r="U106" s="100"/>
    </row>
    <row r="107" spans="1:28">
      <c r="A107" s="97"/>
      <c r="B107"/>
      <c r="C107"/>
      <c r="S107" s="100"/>
      <c r="U107" s="100"/>
    </row>
    <row r="108" spans="1:28">
      <c r="A108" s="97"/>
      <c r="B108"/>
      <c r="C108"/>
      <c r="S108" s="100"/>
      <c r="U108" s="100"/>
      <c r="V108" s="102"/>
    </row>
    <row r="109" spans="1:28">
      <c r="A109" s="97"/>
      <c r="B109"/>
      <c r="C109"/>
      <c r="S109" s="100"/>
      <c r="U109" s="100"/>
      <c r="V109" s="102"/>
    </row>
    <row r="110" spans="1:28">
      <c r="A110" s="97"/>
      <c r="B110"/>
      <c r="C110"/>
      <c r="S110" s="100"/>
      <c r="U110" s="100"/>
      <c r="V110" s="102"/>
    </row>
    <row r="111" spans="1:28">
      <c r="A111" s="97"/>
      <c r="B111"/>
      <c r="C111"/>
      <c r="S111" s="100"/>
      <c r="U111" s="100"/>
      <c r="V111" s="102"/>
    </row>
    <row r="112" spans="1:28">
      <c r="A112" s="97"/>
      <c r="B112"/>
      <c r="C112"/>
    </row>
    <row r="113" spans="1:3">
      <c r="A113" s="97"/>
      <c r="B113"/>
      <c r="C113"/>
    </row>
    <row r="114" spans="1:3">
      <c r="A114" s="97"/>
      <c r="B114"/>
      <c r="C114"/>
    </row>
    <row r="115" spans="1:3">
      <c r="A115" s="97"/>
      <c r="B115"/>
      <c r="C115"/>
    </row>
    <row r="116" spans="1:3">
      <c r="A116" s="97"/>
      <c r="B116"/>
      <c r="C116"/>
    </row>
    <row r="117" spans="1:3">
      <c r="A117" s="97"/>
      <c r="B117"/>
      <c r="C117"/>
    </row>
    <row r="118" spans="1:3">
      <c r="A118" s="97"/>
      <c r="B118"/>
      <c r="C118"/>
    </row>
    <row r="119" spans="1:3">
      <c r="A119" s="97"/>
      <c r="B119"/>
      <c r="C119"/>
    </row>
    <row r="120" spans="1:3">
      <c r="A120" s="97"/>
      <c r="B120"/>
      <c r="C120"/>
    </row>
    <row r="121" spans="1:3">
      <c r="A121" s="97"/>
      <c r="B121"/>
      <c r="C121"/>
    </row>
    <row r="122" spans="1:3">
      <c r="A122" s="97"/>
      <c r="B122"/>
      <c r="C122"/>
    </row>
    <row r="123" spans="1:3">
      <c r="A123" s="97"/>
      <c r="B123"/>
      <c r="C123"/>
    </row>
    <row r="124" spans="1:3">
      <c r="A124" s="97"/>
      <c r="B124"/>
      <c r="C124"/>
    </row>
    <row r="125" spans="1:3">
      <c r="A125" s="97"/>
      <c r="B125"/>
      <c r="C125"/>
    </row>
    <row r="126" spans="1:3">
      <c r="A126" s="97"/>
      <c r="B126"/>
      <c r="C126"/>
    </row>
    <row r="127" spans="1:3">
      <c r="A127" s="97"/>
      <c r="B127"/>
      <c r="C127"/>
    </row>
    <row r="128" spans="1:3">
      <c r="A128"/>
      <c r="B128"/>
      <c r="C128"/>
    </row>
    <row r="129" spans="1:3">
      <c r="A129"/>
      <c r="B129"/>
      <c r="C129"/>
    </row>
    <row r="130" spans="1:3">
      <c r="A130"/>
      <c r="B130"/>
      <c r="C130"/>
    </row>
    <row r="131" spans="1:3">
      <c r="A131"/>
      <c r="B131"/>
      <c r="C131"/>
    </row>
    <row r="132" spans="1:3">
      <c r="A132"/>
      <c r="B132"/>
      <c r="C132"/>
    </row>
    <row r="133" spans="1:3">
      <c r="A133"/>
      <c r="B133"/>
      <c r="C133"/>
    </row>
    <row r="134" spans="1:3">
      <c r="A134"/>
      <c r="B134"/>
      <c r="C134"/>
    </row>
    <row r="135" spans="1:3">
      <c r="A135"/>
      <c r="B135"/>
      <c r="C135"/>
    </row>
    <row r="136" spans="1:3">
      <c r="A136"/>
      <c r="B136"/>
      <c r="C136"/>
    </row>
    <row r="137" spans="1:3">
      <c r="A137"/>
      <c r="B137"/>
      <c r="C137"/>
    </row>
    <row r="138" spans="1:3">
      <c r="A138"/>
      <c r="B138"/>
      <c r="C138"/>
    </row>
    <row r="139" spans="1:3">
      <c r="A139"/>
      <c r="B139"/>
      <c r="C139"/>
    </row>
  </sheetData>
  <mergeCells count="21">
    <mergeCell ref="V21:Y21"/>
    <mergeCell ref="B21:B22"/>
    <mergeCell ref="C21:C22"/>
    <mergeCell ref="D21:D22"/>
    <mergeCell ref="E21:E22"/>
    <mergeCell ref="F21:F22"/>
    <mergeCell ref="G21:G22"/>
    <mergeCell ref="N21:N22"/>
    <mergeCell ref="O21:O22"/>
    <mergeCell ref="P21:P22"/>
    <mergeCell ref="Q21:Q22"/>
    <mergeCell ref="R21:U21"/>
    <mergeCell ref="A1:F1"/>
    <mergeCell ref="H1:M1"/>
    <mergeCell ref="Q1:V1"/>
    <mergeCell ref="B2:C2"/>
    <mergeCell ref="D2:E2"/>
    <mergeCell ref="I2:J2"/>
    <mergeCell ref="K2:L2"/>
    <mergeCell ref="Q2:S2"/>
    <mergeCell ref="T2:U2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CB2DC-BB80-46D2-8AA6-B1686318FAB8}">
  <dimension ref="A1:AB139"/>
  <sheetViews>
    <sheetView tabSelected="1" topLeftCell="B19" workbookViewId="0">
      <selection activeCell="S39" sqref="S39"/>
    </sheetView>
  </sheetViews>
  <sheetFormatPr baseColWidth="10" defaultColWidth="11.42578125" defaultRowHeight="15"/>
  <cols>
    <col min="1" max="1" width="10.7109375" style="3" customWidth="1"/>
    <col min="2" max="2" width="6.28515625" style="3" customWidth="1"/>
    <col min="3" max="3" width="8.140625" style="3" customWidth="1"/>
    <col min="4" max="4" width="8.28515625" style="3" customWidth="1"/>
    <col min="5" max="5" width="5.7109375" style="3" customWidth="1"/>
    <col min="6" max="6" width="8.28515625" style="4" customWidth="1"/>
    <col min="7" max="7" width="6.85546875" style="7" customWidth="1"/>
    <col min="8" max="8" width="9.28515625" style="10" customWidth="1"/>
    <col min="9" max="9" width="9.7109375" style="7" customWidth="1"/>
    <col min="10" max="10" width="9.7109375" style="11" customWidth="1"/>
    <col min="11" max="12" width="9.7109375" style="12" customWidth="1"/>
    <col min="13" max="13" width="9.7109375" style="2" customWidth="1"/>
    <col min="14" max="16" width="7.7109375" style="1" customWidth="1"/>
    <col min="17" max="17" width="7.7109375" style="101" customWidth="1"/>
    <col min="18" max="18" width="7" style="1" customWidth="1"/>
    <col min="19" max="19" width="13.42578125" style="3" customWidth="1"/>
    <col min="20" max="20" width="5.85546875" style="3" customWidth="1"/>
    <col min="21" max="21" width="14.7109375" style="3" customWidth="1"/>
    <col min="22" max="22" width="6.140625" style="4" customWidth="1"/>
    <col min="23" max="23" width="17.7109375" style="3" customWidth="1"/>
    <col min="24" max="24" width="6.140625" style="4" customWidth="1"/>
    <col min="25" max="25" width="13.5703125" style="3" customWidth="1"/>
    <col min="26" max="16384" width="11.42578125" style="3"/>
  </cols>
  <sheetData>
    <row r="1" spans="1:27" ht="52.5" customHeight="1" thickBot="1">
      <c r="A1" s="171" t="s">
        <v>0</v>
      </c>
      <c r="B1" s="172"/>
      <c r="C1" s="172"/>
      <c r="D1" s="172"/>
      <c r="E1" s="172"/>
      <c r="F1" s="173"/>
      <c r="G1" s="1"/>
      <c r="H1" s="171" t="s">
        <v>1</v>
      </c>
      <c r="I1" s="172"/>
      <c r="J1" s="172"/>
      <c r="K1" s="172"/>
      <c r="L1" s="172"/>
      <c r="M1" s="173"/>
      <c r="N1" s="2"/>
      <c r="Q1" s="171" t="s">
        <v>2</v>
      </c>
      <c r="R1" s="172"/>
      <c r="S1" s="172"/>
      <c r="T1" s="172"/>
      <c r="U1" s="172"/>
      <c r="V1" s="174"/>
    </row>
    <row r="2" spans="1:27" ht="13.5" customHeight="1" thickBot="1">
      <c r="A2" s="5" t="s">
        <v>3</v>
      </c>
      <c r="B2" s="175" t="s">
        <v>4</v>
      </c>
      <c r="C2" s="176"/>
      <c r="D2" s="175" t="s">
        <v>5</v>
      </c>
      <c r="E2" s="176"/>
      <c r="F2" s="6" t="s">
        <v>6</v>
      </c>
      <c r="H2" s="8"/>
      <c r="I2" s="175" t="s">
        <v>4</v>
      </c>
      <c r="J2" s="176"/>
      <c r="K2" s="175" t="s">
        <v>5</v>
      </c>
      <c r="L2" s="176"/>
      <c r="M2" s="6" t="s">
        <v>6</v>
      </c>
      <c r="N2" s="2"/>
      <c r="Q2" s="175" t="s">
        <v>7</v>
      </c>
      <c r="R2" s="177"/>
      <c r="S2" s="178"/>
      <c r="T2" s="175" t="s">
        <v>4</v>
      </c>
      <c r="U2" s="178"/>
      <c r="V2" s="9" t="s">
        <v>8</v>
      </c>
    </row>
    <row r="3" spans="1:27" ht="15.75" thickBot="1">
      <c r="A3" s="13" t="s">
        <v>9</v>
      </c>
      <c r="B3" s="14">
        <v>1339.2857142857142</v>
      </c>
      <c r="C3" s="15" t="s">
        <v>10</v>
      </c>
      <c r="D3" s="16">
        <v>0</v>
      </c>
      <c r="E3" s="17" t="s">
        <v>11</v>
      </c>
      <c r="F3" s="18">
        <f t="shared" ref="F3:F14" si="0">D4-D3</f>
        <v>22</v>
      </c>
      <c r="G3" s="1"/>
      <c r="H3" s="8"/>
      <c r="I3" s="14">
        <v>1339.2857142857142</v>
      </c>
      <c r="J3" s="15" t="s">
        <v>10</v>
      </c>
      <c r="K3" s="16">
        <v>750</v>
      </c>
      <c r="L3" s="17" t="s">
        <v>11</v>
      </c>
      <c r="M3" s="18">
        <f t="shared" ref="M3:M14" si="1">K4-K3</f>
        <v>-22</v>
      </c>
      <c r="N3" s="2"/>
      <c r="Q3" s="19">
        <f t="shared" ref="Q3:Q15" si="2">R4-R3</f>
        <v>22</v>
      </c>
      <c r="R3" s="16">
        <v>0</v>
      </c>
      <c r="S3" s="17" t="s">
        <v>11</v>
      </c>
      <c r="T3" s="14">
        <v>1339.2857142857099</v>
      </c>
      <c r="U3" s="15" t="s">
        <v>10</v>
      </c>
      <c r="V3" s="18">
        <v>39.285714285709901</v>
      </c>
    </row>
    <row r="4" spans="1:27" ht="15.75" thickBot="1">
      <c r="A4" s="13" t="s">
        <v>12</v>
      </c>
      <c r="B4" s="21">
        <v>1300</v>
      </c>
      <c r="C4" s="22" t="s">
        <v>10</v>
      </c>
      <c r="D4" s="23">
        <v>22</v>
      </c>
      <c r="E4" s="24" t="s">
        <v>11</v>
      </c>
      <c r="F4" s="18">
        <f t="shared" si="0"/>
        <v>56</v>
      </c>
      <c r="G4" s="1"/>
      <c r="H4" s="8"/>
      <c r="I4" s="21">
        <v>1300</v>
      </c>
      <c r="J4" s="22" t="s">
        <v>10</v>
      </c>
      <c r="K4" s="23">
        <f t="shared" ref="K4:K14" si="3">K5+56</f>
        <v>728</v>
      </c>
      <c r="L4" s="24" t="s">
        <v>11</v>
      </c>
      <c r="M4" s="18">
        <f t="shared" si="1"/>
        <v>-56</v>
      </c>
      <c r="N4" s="2"/>
      <c r="Q4" s="20">
        <f t="shared" si="2"/>
        <v>56</v>
      </c>
      <c r="R4" s="23">
        <v>22</v>
      </c>
      <c r="S4" s="24" t="s">
        <v>11</v>
      </c>
      <c r="T4" s="21">
        <v>1300</v>
      </c>
      <c r="U4" s="22" t="s">
        <v>10</v>
      </c>
      <c r="V4" s="18">
        <v>100</v>
      </c>
    </row>
    <row r="5" spans="1:27" ht="15.75" thickBot="1">
      <c r="A5" s="13" t="s">
        <v>13</v>
      </c>
      <c r="B5" s="21">
        <v>1200</v>
      </c>
      <c r="C5" s="22" t="s">
        <v>10</v>
      </c>
      <c r="D5" s="23">
        <v>78</v>
      </c>
      <c r="E5" s="24" t="s">
        <v>11</v>
      </c>
      <c r="F5" s="18">
        <f>D6-D5</f>
        <v>56</v>
      </c>
      <c r="G5" s="1"/>
      <c r="H5" s="8"/>
      <c r="I5" s="21">
        <v>1200</v>
      </c>
      <c r="J5" s="22" t="s">
        <v>10</v>
      </c>
      <c r="K5" s="23">
        <f t="shared" si="3"/>
        <v>672</v>
      </c>
      <c r="L5" s="24" t="s">
        <v>11</v>
      </c>
      <c r="M5" s="18">
        <f t="shared" si="1"/>
        <v>-56</v>
      </c>
      <c r="N5" s="2"/>
      <c r="Q5" s="20">
        <f t="shared" si="2"/>
        <v>56</v>
      </c>
      <c r="R5" s="23">
        <v>78</v>
      </c>
      <c r="S5" s="24" t="s">
        <v>11</v>
      </c>
      <c r="T5" s="21">
        <v>1200</v>
      </c>
      <c r="U5" s="22" t="s">
        <v>10</v>
      </c>
      <c r="V5" s="18">
        <v>100</v>
      </c>
    </row>
    <row r="6" spans="1:27">
      <c r="A6" s="8"/>
      <c r="B6" s="21">
        <v>1100</v>
      </c>
      <c r="C6" s="22" t="s">
        <v>10</v>
      </c>
      <c r="D6" s="23">
        <v>134</v>
      </c>
      <c r="E6" s="24" t="s">
        <v>11</v>
      </c>
      <c r="F6" s="18">
        <f t="shared" si="0"/>
        <v>56</v>
      </c>
      <c r="G6" s="1"/>
      <c r="H6" s="8"/>
      <c r="I6" s="21">
        <v>1100</v>
      </c>
      <c r="J6" s="22" t="s">
        <v>10</v>
      </c>
      <c r="K6" s="23">
        <f t="shared" si="3"/>
        <v>616</v>
      </c>
      <c r="L6" s="24" t="s">
        <v>11</v>
      </c>
      <c r="M6" s="18">
        <f t="shared" si="1"/>
        <v>-56</v>
      </c>
      <c r="N6" s="2"/>
      <c r="Q6" s="20">
        <f t="shared" si="2"/>
        <v>56</v>
      </c>
      <c r="R6" s="23">
        <v>134</v>
      </c>
      <c r="S6" s="24" t="s">
        <v>11</v>
      </c>
      <c r="T6" s="21">
        <v>1100</v>
      </c>
      <c r="U6" s="22" t="s">
        <v>10</v>
      </c>
      <c r="V6" s="18">
        <v>100</v>
      </c>
    </row>
    <row r="7" spans="1:27">
      <c r="A7" s="8"/>
      <c r="B7" s="21">
        <v>1000</v>
      </c>
      <c r="C7" s="22" t="s">
        <v>10</v>
      </c>
      <c r="D7" s="23">
        <v>190</v>
      </c>
      <c r="E7" s="24" t="s">
        <v>11</v>
      </c>
      <c r="F7" s="18">
        <f t="shared" si="0"/>
        <v>56</v>
      </c>
      <c r="G7" s="1"/>
      <c r="H7" s="8"/>
      <c r="I7" s="21">
        <v>1000</v>
      </c>
      <c r="J7" s="22" t="s">
        <v>10</v>
      </c>
      <c r="K7" s="23">
        <f t="shared" si="3"/>
        <v>560</v>
      </c>
      <c r="L7" s="24" t="s">
        <v>11</v>
      </c>
      <c r="M7" s="18">
        <f t="shared" si="1"/>
        <v>-56</v>
      </c>
      <c r="N7" s="2"/>
      <c r="Q7" s="20">
        <f t="shared" si="2"/>
        <v>56</v>
      </c>
      <c r="R7" s="23">
        <v>190</v>
      </c>
      <c r="S7" s="24" t="s">
        <v>11</v>
      </c>
      <c r="T7" s="21">
        <v>1000</v>
      </c>
      <c r="U7" s="22" t="s">
        <v>10</v>
      </c>
      <c r="V7" s="18">
        <v>100</v>
      </c>
    </row>
    <row r="8" spans="1:27">
      <c r="A8" s="8"/>
      <c r="B8" s="21">
        <v>900</v>
      </c>
      <c r="C8" s="22" t="s">
        <v>10</v>
      </c>
      <c r="D8" s="23">
        <v>246</v>
      </c>
      <c r="E8" s="24" t="s">
        <v>11</v>
      </c>
      <c r="F8" s="18">
        <f t="shared" si="0"/>
        <v>56</v>
      </c>
      <c r="G8" s="1"/>
      <c r="H8" s="8"/>
      <c r="I8" s="21">
        <v>900</v>
      </c>
      <c r="J8" s="22" t="s">
        <v>10</v>
      </c>
      <c r="K8" s="23">
        <f t="shared" si="3"/>
        <v>504</v>
      </c>
      <c r="L8" s="24" t="s">
        <v>11</v>
      </c>
      <c r="M8" s="18">
        <f t="shared" si="1"/>
        <v>-56</v>
      </c>
      <c r="N8" s="2"/>
      <c r="Q8" s="20">
        <f t="shared" si="2"/>
        <v>56</v>
      </c>
      <c r="R8" s="23">
        <v>246</v>
      </c>
      <c r="S8" s="24" t="s">
        <v>11</v>
      </c>
      <c r="T8" s="21">
        <v>900</v>
      </c>
      <c r="U8" s="22" t="s">
        <v>10</v>
      </c>
      <c r="V8" s="18">
        <v>100</v>
      </c>
    </row>
    <row r="9" spans="1:27" s="2" customFormat="1">
      <c r="A9" s="8"/>
      <c r="B9" s="21">
        <v>800</v>
      </c>
      <c r="C9" s="22" t="s">
        <v>10</v>
      </c>
      <c r="D9" s="23">
        <v>302</v>
      </c>
      <c r="E9" s="24" t="s">
        <v>11</v>
      </c>
      <c r="F9" s="18">
        <f t="shared" si="0"/>
        <v>56</v>
      </c>
      <c r="G9" s="1"/>
      <c r="H9" s="8"/>
      <c r="I9" s="21">
        <v>800</v>
      </c>
      <c r="J9" s="22" t="s">
        <v>10</v>
      </c>
      <c r="K9" s="23">
        <f t="shared" si="3"/>
        <v>448</v>
      </c>
      <c r="L9" s="24" t="s">
        <v>11</v>
      </c>
      <c r="M9" s="18">
        <f t="shared" si="1"/>
        <v>-56</v>
      </c>
      <c r="O9" s="1"/>
      <c r="P9" s="1"/>
      <c r="Q9" s="20">
        <f t="shared" si="2"/>
        <v>56</v>
      </c>
      <c r="R9" s="23">
        <v>302</v>
      </c>
      <c r="S9" s="24" t="s">
        <v>11</v>
      </c>
      <c r="T9" s="21">
        <v>800</v>
      </c>
      <c r="U9" s="22" t="s">
        <v>10</v>
      </c>
      <c r="V9" s="18">
        <v>100</v>
      </c>
      <c r="Y9" s="3"/>
      <c r="Z9" s="3"/>
      <c r="AA9" s="3"/>
    </row>
    <row r="10" spans="1:27" s="2" customFormat="1">
      <c r="A10" s="8"/>
      <c r="B10" s="21">
        <v>700</v>
      </c>
      <c r="C10" s="22" t="s">
        <v>10</v>
      </c>
      <c r="D10" s="23">
        <v>358</v>
      </c>
      <c r="E10" s="24" t="s">
        <v>11</v>
      </c>
      <c r="F10" s="18">
        <f t="shared" si="0"/>
        <v>56</v>
      </c>
      <c r="G10" s="1"/>
      <c r="H10" s="8"/>
      <c r="I10" s="21">
        <v>700</v>
      </c>
      <c r="J10" s="22" t="s">
        <v>10</v>
      </c>
      <c r="K10" s="23">
        <f t="shared" si="3"/>
        <v>392</v>
      </c>
      <c r="L10" s="24" t="s">
        <v>11</v>
      </c>
      <c r="M10" s="18">
        <f t="shared" si="1"/>
        <v>-56</v>
      </c>
      <c r="O10" s="1"/>
      <c r="P10" s="1"/>
      <c r="Q10" s="20">
        <f t="shared" si="2"/>
        <v>56</v>
      </c>
      <c r="R10" s="23">
        <v>358</v>
      </c>
      <c r="S10" s="24" t="s">
        <v>11</v>
      </c>
      <c r="T10" s="21">
        <v>700</v>
      </c>
      <c r="U10" s="22" t="s">
        <v>10</v>
      </c>
      <c r="V10" s="18">
        <v>100</v>
      </c>
      <c r="Y10" s="3"/>
      <c r="Z10" s="3"/>
      <c r="AA10" s="3"/>
    </row>
    <row r="11" spans="1:27">
      <c r="A11" s="8"/>
      <c r="B11" s="21">
        <v>600</v>
      </c>
      <c r="C11" s="22" t="s">
        <v>10</v>
      </c>
      <c r="D11" s="23">
        <v>414</v>
      </c>
      <c r="E11" s="24" t="s">
        <v>11</v>
      </c>
      <c r="F11" s="18">
        <f t="shared" si="0"/>
        <v>56</v>
      </c>
      <c r="G11" s="1"/>
      <c r="H11" s="8"/>
      <c r="I11" s="21">
        <v>600</v>
      </c>
      <c r="J11" s="22" t="s">
        <v>10</v>
      </c>
      <c r="K11" s="23">
        <f t="shared" si="3"/>
        <v>336</v>
      </c>
      <c r="L11" s="24" t="s">
        <v>11</v>
      </c>
      <c r="M11" s="18">
        <f t="shared" si="1"/>
        <v>-56</v>
      </c>
      <c r="N11" s="2"/>
      <c r="Q11" s="20">
        <f t="shared" si="2"/>
        <v>56</v>
      </c>
      <c r="R11" s="23">
        <v>414</v>
      </c>
      <c r="S11" s="24" t="s">
        <v>11</v>
      </c>
      <c r="T11" s="21">
        <v>600</v>
      </c>
      <c r="U11" s="22" t="s">
        <v>10</v>
      </c>
      <c r="V11" s="18">
        <v>100</v>
      </c>
    </row>
    <row r="12" spans="1:27">
      <c r="A12" s="8"/>
      <c r="B12" s="21">
        <v>500</v>
      </c>
      <c r="C12" s="22" t="s">
        <v>10</v>
      </c>
      <c r="D12" s="23">
        <v>470</v>
      </c>
      <c r="E12" s="24" t="s">
        <v>11</v>
      </c>
      <c r="F12" s="18">
        <f t="shared" si="0"/>
        <v>56</v>
      </c>
      <c r="G12" s="1"/>
      <c r="H12" s="8"/>
      <c r="I12" s="21">
        <v>500</v>
      </c>
      <c r="J12" s="22" t="s">
        <v>10</v>
      </c>
      <c r="K12" s="23">
        <f t="shared" si="3"/>
        <v>280</v>
      </c>
      <c r="L12" s="24" t="s">
        <v>11</v>
      </c>
      <c r="M12" s="18">
        <f t="shared" si="1"/>
        <v>-56</v>
      </c>
      <c r="N12" s="2"/>
      <c r="Q12" s="20">
        <f t="shared" si="2"/>
        <v>56</v>
      </c>
      <c r="R12" s="23">
        <v>470</v>
      </c>
      <c r="S12" s="24" t="s">
        <v>11</v>
      </c>
      <c r="T12" s="21">
        <v>500</v>
      </c>
      <c r="U12" s="22" t="s">
        <v>10</v>
      </c>
      <c r="V12" s="18">
        <v>100</v>
      </c>
      <c r="X12" s="3"/>
    </row>
    <row r="13" spans="1:27">
      <c r="A13" s="8"/>
      <c r="B13" s="21">
        <v>400</v>
      </c>
      <c r="C13" s="22" t="s">
        <v>10</v>
      </c>
      <c r="D13" s="23">
        <v>526</v>
      </c>
      <c r="E13" s="24" t="s">
        <v>11</v>
      </c>
      <c r="F13" s="18">
        <f t="shared" si="0"/>
        <v>56</v>
      </c>
      <c r="G13" s="1"/>
      <c r="H13" s="8"/>
      <c r="I13" s="21">
        <v>400</v>
      </c>
      <c r="J13" s="22" t="s">
        <v>10</v>
      </c>
      <c r="K13" s="23">
        <f t="shared" si="3"/>
        <v>224</v>
      </c>
      <c r="L13" s="24" t="s">
        <v>11</v>
      </c>
      <c r="M13" s="18">
        <f t="shared" si="1"/>
        <v>-56</v>
      </c>
      <c r="N13" s="2"/>
      <c r="Q13" s="20">
        <f t="shared" si="2"/>
        <v>56</v>
      </c>
      <c r="R13" s="23">
        <v>526</v>
      </c>
      <c r="S13" s="24" t="s">
        <v>11</v>
      </c>
      <c r="T13" s="21">
        <v>400</v>
      </c>
      <c r="U13" s="22" t="s">
        <v>10</v>
      </c>
      <c r="V13" s="18">
        <v>100</v>
      </c>
      <c r="X13" s="3"/>
    </row>
    <row r="14" spans="1:27">
      <c r="A14" s="8"/>
      <c r="B14" s="21">
        <v>300</v>
      </c>
      <c r="C14" s="22" t="s">
        <v>10</v>
      </c>
      <c r="D14" s="23">
        <v>582</v>
      </c>
      <c r="E14" s="24" t="s">
        <v>11</v>
      </c>
      <c r="F14" s="18">
        <f t="shared" si="0"/>
        <v>56</v>
      </c>
      <c r="G14" s="1"/>
      <c r="H14" s="8"/>
      <c r="I14" s="21">
        <v>300</v>
      </c>
      <c r="J14" s="22" t="s">
        <v>10</v>
      </c>
      <c r="K14" s="23">
        <f t="shared" si="3"/>
        <v>168</v>
      </c>
      <c r="L14" s="24" t="s">
        <v>11</v>
      </c>
      <c r="M14" s="18">
        <f t="shared" si="1"/>
        <v>-56</v>
      </c>
      <c r="N14" s="2"/>
      <c r="Q14" s="20">
        <f t="shared" si="2"/>
        <v>56</v>
      </c>
      <c r="R14" s="23">
        <v>582</v>
      </c>
      <c r="S14" s="24" t="s">
        <v>11</v>
      </c>
      <c r="T14" s="21">
        <v>300</v>
      </c>
      <c r="U14" s="22" t="s">
        <v>10</v>
      </c>
      <c r="V14" s="18">
        <v>100</v>
      </c>
      <c r="X14" s="3"/>
    </row>
    <row r="15" spans="1:27">
      <c r="A15" s="8"/>
      <c r="B15" s="21">
        <v>200</v>
      </c>
      <c r="C15" s="22" t="s">
        <v>10</v>
      </c>
      <c r="D15" s="23">
        <v>638</v>
      </c>
      <c r="E15" s="24" t="s">
        <v>11</v>
      </c>
      <c r="F15" s="18">
        <f>D16-D15</f>
        <v>56</v>
      </c>
      <c r="G15" s="1"/>
      <c r="H15" s="8"/>
      <c r="I15" s="21">
        <v>200</v>
      </c>
      <c r="J15" s="22" t="s">
        <v>10</v>
      </c>
      <c r="K15" s="23">
        <f>K16+56</f>
        <v>112</v>
      </c>
      <c r="L15" s="24" t="s">
        <v>11</v>
      </c>
      <c r="M15" s="18">
        <f>K16-K15</f>
        <v>-56</v>
      </c>
      <c r="N15" s="2"/>
      <c r="Q15" s="20">
        <f t="shared" si="2"/>
        <v>56</v>
      </c>
      <c r="R15" s="23">
        <v>638</v>
      </c>
      <c r="S15" s="24" t="s">
        <v>11</v>
      </c>
      <c r="T15" s="21">
        <v>200</v>
      </c>
      <c r="U15" s="22" t="s">
        <v>10</v>
      </c>
      <c r="V15" s="18">
        <v>100</v>
      </c>
      <c r="X15" s="3"/>
    </row>
    <row r="16" spans="1:27">
      <c r="A16" s="8"/>
      <c r="B16" s="21">
        <v>100</v>
      </c>
      <c r="C16" s="22" t="s">
        <v>10</v>
      </c>
      <c r="D16" s="23">
        <v>694</v>
      </c>
      <c r="E16" s="24" t="s">
        <v>11</v>
      </c>
      <c r="F16" s="18">
        <f>D17-D16</f>
        <v>56</v>
      </c>
      <c r="G16" s="1"/>
      <c r="H16" s="8"/>
      <c r="I16" s="21">
        <v>100</v>
      </c>
      <c r="J16" s="22" t="s">
        <v>10</v>
      </c>
      <c r="K16" s="23">
        <f>750-D16</f>
        <v>56</v>
      </c>
      <c r="L16" s="24" t="s">
        <v>11</v>
      </c>
      <c r="M16" s="18">
        <f>K17-K16</f>
        <v>-56</v>
      </c>
      <c r="N16" s="2"/>
      <c r="Q16" s="20">
        <f>R17-R16</f>
        <v>56</v>
      </c>
      <c r="R16" s="23">
        <v>694</v>
      </c>
      <c r="S16" s="24" t="s">
        <v>11</v>
      </c>
      <c r="T16" s="21">
        <v>100</v>
      </c>
      <c r="U16" s="22" t="s">
        <v>10</v>
      </c>
      <c r="V16" s="18">
        <v>100</v>
      </c>
      <c r="X16" s="3"/>
    </row>
    <row r="17" spans="1:28" ht="15.75" thickBot="1">
      <c r="A17" s="8"/>
      <c r="B17" s="25" t="s">
        <v>14</v>
      </c>
      <c r="C17" s="26" t="s">
        <v>10</v>
      </c>
      <c r="D17" s="27">
        <v>750</v>
      </c>
      <c r="E17" s="28" t="s">
        <v>11</v>
      </c>
      <c r="F17" s="18">
        <f>F16</f>
        <v>56</v>
      </c>
      <c r="G17" s="1"/>
      <c r="H17" s="8"/>
      <c r="I17" s="25" t="s">
        <v>14</v>
      </c>
      <c r="J17" s="26" t="s">
        <v>10</v>
      </c>
      <c r="K17" s="27">
        <v>0</v>
      </c>
      <c r="L17" s="28" t="s">
        <v>11</v>
      </c>
      <c r="M17" s="18">
        <f>M16</f>
        <v>-56</v>
      </c>
      <c r="Q17" s="29"/>
      <c r="R17" s="27">
        <v>750</v>
      </c>
      <c r="S17" s="28" t="s">
        <v>11</v>
      </c>
      <c r="T17" s="30">
        <v>0</v>
      </c>
      <c r="U17" s="26" t="s">
        <v>10</v>
      </c>
      <c r="V17" s="18">
        <v>100</v>
      </c>
      <c r="X17" s="3"/>
    </row>
    <row r="18" spans="1:28" ht="15.75" thickBot="1">
      <c r="A18" s="31" t="s">
        <v>15</v>
      </c>
      <c r="B18" s="32">
        <f>IF(D18=0,0,IF(D18&gt;=$D$16,$B$16-(($B$16-$B$17)/($D$17-$D$16))*(($D$17-$D$16)-($D$17-D18)),IF(D18&gt;=$D$15,$B$15-(($B$15-$B$16)/($D$16-$D$15))*(($D$16-$D$15)-($D$16-D18)),IF(D18&gt;=$D$14,$B$14-(($B$14-$B$15)/($D$15-$D$14))*(($D$15-$D$14)-($D$15-D18)),IF(D18&gt;=$D$13,$B$13-(($B$13-$B$14)/($D$14-$D$13))*(($D$14-$D$13)-($D$14-D18)),IF(D18&gt;=$D$12,$B$12-(($B$12-$B$13)/($D$13-$D$12))*(($D$13-$D$12)-($D$13-D18)),IF(D18&gt;=$D$11,$B$11-(($B$11-$B$12)/($D$12-$D$11))*(($D$12-$D$11)-($D$12-D18)),IF(D18&gt;=$D$10,$B$10-(($B$10-$B$11)/($D$11-$D$10))*(($D$11-$D$10)-($D$11-D18)),IF(D18&gt;=$D$9,$B$9-(($B$9-$B$10)/($D$10-$D$9))*(($D$10-$D$9)-($D$10-D18)),IF(D18&gt;=$D$8,$B$8-(($B$8-$B$9)/($D$9-$D$8))*(($D$9-$D$8)-($D$9-D18)),IF(D18&gt;=$D$7,$B$7-(($B$7-$B$8)/($D$8-$D$7))*(($D$8-$D$7)-($D$8-D18)),IF(D18&gt;=$D$6,$B$6-(($B$6-$B$7)/($D$7-$D$6))*(($D$7-$D$6)-($D$7-D18)),IF(D18&gt;=$D$5,$B$5-(($B$5-$B$6)/($D$6-$D$5))*(($D$6-$D$5)-($D$6-D18)),IF(D18&gt;=$D$4,$B$4-(($B$4-$B$5)/($D$5-$D$4))*(($D$5-$D$4)-($D$5-D18)),IF(D18&gt;=$D$3,$B$3-(($B$3-$B$4)/($D$4-$D$3))*(($D$4-$D$3)-($D$4-D18)))))))))))))))))</f>
        <v>50</v>
      </c>
      <c r="C18" s="33" t="s">
        <v>10</v>
      </c>
      <c r="D18" s="34">
        <v>722</v>
      </c>
      <c r="E18" s="35" t="s">
        <v>11</v>
      </c>
      <c r="F18" s="36">
        <f>SUM(F5:F17)+D4</f>
        <v>750</v>
      </c>
      <c r="G18" s="1"/>
      <c r="H18" s="31" t="s">
        <v>15</v>
      </c>
      <c r="I18" s="32">
        <f>I3-(IF(K18=0,0,IF(K18&gt;=$D$16,$B$16-(($B$16-$B$17)/($D$17-$D$16))*(($D$17-$D$16)-($D$17-K18)),IF(K18&gt;=$D$15,$B$15-(($B$15-$B$16)/($D$16-$D$15))*(($D$16-$D$15)-($D$16-K18)),IF(K18&gt;=$D$14,$B$14-(($B$14-$B$15)/($D$15-$D$14))*(($D$15-$D$14)-($D$15-K18)),IF(K18&gt;=$D$13,$B$13-(($B$13-$B$14)/($D$14-$D$13))*(($D$14-$D$13)-($D$14-K18)),IF(K18&gt;=$D$12,$B$12-(($B$12-$B$13)/($D$13-$D$12))*(($D$13-$D$12)-($D$13-K18)),IF(K18&gt;=$D$11,$B$11-(($B$11-$B$12)/($D$12-$D$11))*(($D$12-$D$11)-($D$12-K18)),IF(K18&gt;=$D$10,$B$10-(($B$10-$B$11)/($D$11-$D$10))*(($D$11-$D$10)-($D$11-K18)),IF(K18&gt;=$D$9,$B$9-(($B$9-$B$10)/($D$10-$D$9))*(($D$10-$D$9)-($D$10-K18)),IF(K18&gt;=$D$8,$B$8-(($B$8-$B$9)/($D$9-$D$8))*(($D$9-$D$8)-($D$9-K18)),IF(K18&gt;=$D$7,$B$7-(($B$7-$B$8)/($D$8-$D$7))*(($D$8-$D$7)-($D$8-K18)),IF(K18&gt;=$D$6,$B$6-(($B$6-$B$7)/($D$7-$D$6))*(($D$7-$D$6)-($D$7-K18)),IF(K18&gt;=$D$5,$B$5-(($B$5-$B$6)/($D$6-$D$5))*(($D$6-$D$5)-($D$6-K18)),IF(K18&gt;=$D$4,$B$4-(($B$4-$B$5)/($D$5-$D$4))*(($D$5-$D$4)-($D$5-K18)),IF(K18&gt;=$D$3,$B$3-(($B$3-$B$4)/($D$4-$D$3))*(($D$4-$D$3)-($D$4-K18))))))))))))))))))</f>
        <v>799.99999999999989</v>
      </c>
      <c r="J18" s="33" t="s">
        <v>10</v>
      </c>
      <c r="K18" s="34">
        <v>448</v>
      </c>
      <c r="L18" s="35" t="s">
        <v>11</v>
      </c>
      <c r="M18" s="36">
        <f>SUM(M5:M17)+K4</f>
        <v>0</v>
      </c>
      <c r="Q18" s="37" t="s">
        <v>16</v>
      </c>
      <c r="R18" s="38">
        <f>IF(AND($T$18&gt;$T17,$T$18&lt;=$T16),(($T16-$T$18)%*($R17-$R16))+X816)+IF(AND($T$18&gt;$T16,$T$18&lt;=$T15),(($T15-$T$18)%*($R16-$R15))+$R15)+IF(AND($T$18&gt;$T15,$T$18&lt;=$T14),(($T14-$T$18)%*($R15-$R14))+$R14)+IF(AND($T$18&gt;$T14,$T$18&lt;=$T13),(($T13-$T$18)%*($R14-$R13))+$R13)+IF(AND($T$18&gt;$T13,$T$18&lt;=$T12),(($T12-$T$18)%*($R13-$R12))+$R12)+IF(AND($T$18&gt;$T12,$T$18&lt;=$T11),(($T11-$T$18)%*($R12-$R11))+$R11)+IF(AND($T$18&gt;$T11,$T$18&lt;=$T10),(($T10-$T$18)%*($R11-$R10))+$R10)+IF(AND($T$18&gt;$T10,$T$18&lt;=$T9),(($T9-$T$18)%*($R10-$R9))+$R9)+IF(AND($T$18&gt;$T9,$T$18&lt;=$T8),(($T8-$T$18)%*($R9-$R8))+$R8)+IF(AND($T$18&gt;$T8,$T$18&lt;=$T7),(($T7-$T$18)%*($R8-$R7))+$R7)+IF(AND($T$18&gt;$T7,$T$18&lt;=$T6),(($T6-$T$18)%*($R7-$R6))+$R6)+IF(AND($T$18&gt;$T6,$T$18&lt;=$T5),(($T5-$T$18)%*($R6-$R5))+$R5)+IF(AND($T$18&gt;$T5,$T$18&lt;=$T4),(($T4-$T$18)%*($R5-$R4))+$R4)+IF(AND($T$18&gt;$T4,$T$18&lt;=$T3),(($T3-$T$18)%*($R4-$R3))+$R3)</f>
        <v>190</v>
      </c>
      <c r="S18" s="35" t="s">
        <v>11</v>
      </c>
      <c r="T18" s="39">
        <v>1000</v>
      </c>
      <c r="U18" s="40" t="s">
        <v>17</v>
      </c>
      <c r="V18" s="36"/>
      <c r="X18" s="3"/>
    </row>
    <row r="19" spans="1:28">
      <c r="A19"/>
      <c r="B19"/>
      <c r="C19"/>
      <c r="G19" s="1"/>
      <c r="H19" s="7"/>
      <c r="I19" s="10"/>
      <c r="J19" s="7"/>
      <c r="K19" s="11"/>
      <c r="M19" s="12"/>
      <c r="N19" s="2"/>
      <c r="Q19" s="1"/>
      <c r="S19" s="1"/>
      <c r="T19" s="1"/>
      <c r="U19" s="1"/>
      <c r="V19" s="1"/>
    </row>
    <row r="20" spans="1:28" ht="15.75" thickBot="1">
      <c r="A20"/>
      <c r="B20"/>
      <c r="C20"/>
      <c r="G20" s="1"/>
      <c r="H20" s="7"/>
      <c r="I20" s="10"/>
      <c r="J20" s="7"/>
      <c r="K20" s="11"/>
      <c r="M20" s="12"/>
      <c r="N20" s="2"/>
      <c r="Q20" s="1"/>
      <c r="S20" s="1"/>
      <c r="T20" s="1"/>
      <c r="U20" s="1"/>
      <c r="V20" s="1"/>
    </row>
    <row r="21" spans="1:28" ht="81.75" customHeight="1">
      <c r="A21" s="41" t="s">
        <v>18</v>
      </c>
      <c r="B21" s="179" t="s">
        <v>19</v>
      </c>
      <c r="C21" s="181" t="s">
        <v>17</v>
      </c>
      <c r="D21" s="183" t="s">
        <v>20</v>
      </c>
      <c r="E21" s="185" t="s">
        <v>21</v>
      </c>
      <c r="F21" s="187" t="s">
        <v>22</v>
      </c>
      <c r="G21" s="189" t="s">
        <v>23</v>
      </c>
      <c r="H21" s="42" t="s">
        <v>24</v>
      </c>
      <c r="I21" s="43" t="s">
        <v>25</v>
      </c>
      <c r="J21" s="44" t="s">
        <v>26</v>
      </c>
      <c r="K21" s="45" t="s">
        <v>27</v>
      </c>
      <c r="L21" s="46" t="s">
        <v>28</v>
      </c>
      <c r="M21" s="47" t="s">
        <v>29</v>
      </c>
      <c r="N21" s="191" t="s">
        <v>30</v>
      </c>
      <c r="O21" s="193" t="s">
        <v>31</v>
      </c>
      <c r="P21" s="195" t="s">
        <v>32</v>
      </c>
      <c r="Q21" s="197" t="s">
        <v>33</v>
      </c>
      <c r="R21" s="199" t="s">
        <v>74</v>
      </c>
      <c r="S21" s="200"/>
      <c r="T21" s="200"/>
      <c r="U21" s="201"/>
      <c r="V21" s="202" t="s">
        <v>44</v>
      </c>
      <c r="W21" s="200"/>
      <c r="X21" s="200"/>
      <c r="Y21" s="203"/>
      <c r="Z21" s="48" t="s">
        <v>35</v>
      </c>
      <c r="AA21" s="49" t="s">
        <v>36</v>
      </c>
      <c r="AB21" s="50" t="s">
        <v>37</v>
      </c>
    </row>
    <row r="22" spans="1:28" customFormat="1" ht="15.75" thickBot="1">
      <c r="A22" s="51"/>
      <c r="B22" s="180"/>
      <c r="C22" s="182"/>
      <c r="D22" s="184"/>
      <c r="E22" s="186"/>
      <c r="F22" s="188"/>
      <c r="G22" s="190"/>
      <c r="H22" s="52"/>
      <c r="I22" s="53"/>
      <c r="J22" s="54"/>
      <c r="K22" s="55">
        <f>H23</f>
        <v>855.94680219127429</v>
      </c>
      <c r="L22" s="56">
        <f>I23</f>
        <v>151.0494356808131</v>
      </c>
      <c r="M22" s="53"/>
      <c r="N22" s="192"/>
      <c r="O22" s="194"/>
      <c r="P22" s="196"/>
      <c r="Q22" s="198"/>
      <c r="R22" s="57"/>
      <c r="S22" s="58"/>
      <c r="T22" s="59"/>
      <c r="U22" s="60"/>
      <c r="V22" s="61"/>
      <c r="W22" s="59"/>
      <c r="X22" s="62"/>
      <c r="Y22" s="63"/>
      <c r="Z22" s="64">
        <f>K102</f>
        <v>864.77321627239985</v>
      </c>
      <c r="AA22" s="65">
        <f t="shared" ref="AA22:AB22" si="4">L102</f>
        <v>216.10370143263475</v>
      </c>
      <c r="AB22" s="66">
        <f t="shared" si="4"/>
        <v>-12.048825358006326</v>
      </c>
    </row>
    <row r="23" spans="1:28" customFormat="1">
      <c r="A23" s="67"/>
      <c r="B23" s="68">
        <v>218</v>
      </c>
      <c r="C23" s="69">
        <f t="shared" ref="C23:C86" si="5">IF(B23=0,0,IF(B23&gt;=$D$16,$B$16-(($B$16-$B$17)/($D$17-$D$16))*(($D$17-$D$16)-($D$17-B23)),IF(B23&gt;=$D$15,$B$15-(($B$15-$B$16)/($D$16-$D$15))*(($D$16-$D$15)-($D$16-B23)),IF(B23&gt;=$D$14,$B$14-(($B$14-$B$15)/($D$15-$D$14))*(($D$15-$D$14)-($D$15-B23)),IF(B23&gt;=$D$13,$B$13-(($B$13-$B$14)/($D$14-$D$13))*(($D$14-$D$13)-($D$14-B23)),IF(B23&gt;=$D$12,$B$12-(($B$12-$B$13)/($D$13-$D$12))*(($D$13-$D$12)-($D$13-B23)),IF(B23&gt;=$D$11,$B$11-(($B$11-$B$12)/($D$12-$D$11))*(($D$12-$D$11)-($D$12-B23)),IF(B23&gt;=$D$10,$B$10-(($B$10-$B$11)/($D$11-$D$10))*(($D$11-$D$10)-($D$11-B23)),IF(B23&gt;=$D$9,$B$9-(($B$9-$B$10)/($D$10-$D$9))*(($D$10-$D$9)-($D$10-B23)),IF(B23&gt;=$D$8,$B$8-(($B$8-$B$9)/($D$9-$D$8))*(($D$9-$D$8)-($D$9-B23)),IF(B23&gt;=$D$7,$B$7-(($B$7-$B$8)/($D$8-$D$7))*(($D$8-$D$7)-($D$8-B23)),IF(B23&gt;=$D$6,$B$6-(($B$6-$B$7)/($D$7-$D$6))*(($D$7-$D$6)-($D$7-B23)),IF(B23&gt;=$D$5,$B$5-(($B$5-$B$6)/($D$6-$D$5))*(($D$6-$D$5)-($D$6-B23)),IF(B23&gt;=$D$4,$B$4-(($B$4-$B$5)/($D$5-$D$4))*(($D$5-$D$4)-($D$5-B23)),IF(B23&gt;=$D$3,$B$3-(($B$3-$B$4)/($D$4-$D$3))*(($D$4-$D$3)-($D$4-B23)))))))))))))))))</f>
        <v>950</v>
      </c>
      <c r="D23" s="70">
        <v>15</v>
      </c>
      <c r="E23" s="71"/>
      <c r="F23" s="72"/>
      <c r="G23" s="73"/>
      <c r="H23" s="74">
        <f t="shared" ref="H23:H86" si="6">N23*(1-D23%)</f>
        <v>855.94680219127429</v>
      </c>
      <c r="I23" s="75">
        <f t="shared" ref="I23:I86" si="7">N23*D23%</f>
        <v>151.0494356808131</v>
      </c>
      <c r="J23" s="76">
        <f t="shared" ref="J23:J86" si="8">IF((I23-I22&gt;L23-0.01)+(I23-I22&lt;L23+0.01),J22,I23-I22)</f>
        <v>0</v>
      </c>
      <c r="K23" s="77">
        <v>8.8264140811255629</v>
      </c>
      <c r="L23" s="78">
        <v>65.054265751821646</v>
      </c>
      <c r="M23" s="79"/>
      <c r="N23" s="80">
        <f t="shared" ref="N23:N86" si="9">C23*O23</f>
        <v>1006.9962378720874</v>
      </c>
      <c r="O23" s="81">
        <f t="shared" ref="O23:O86" si="10">IF(D23=0,0,1%/((1-D23%)+(D23%*0.622665006226652))*100)</f>
        <v>1.0599960398653552</v>
      </c>
      <c r="P23" s="82"/>
      <c r="Q23" s="19"/>
      <c r="R23" s="160">
        <v>75.902515862883547</v>
      </c>
      <c r="S23" s="161" t="s">
        <v>38</v>
      </c>
      <c r="T23" s="162">
        <v>15</v>
      </c>
      <c r="U23" s="163" t="s">
        <v>39</v>
      </c>
      <c r="V23" s="138"/>
      <c r="W23" s="139"/>
      <c r="X23" s="140"/>
      <c r="Y23" s="141"/>
      <c r="Z23" s="3"/>
      <c r="AA23" s="168" t="s">
        <v>72</v>
      </c>
      <c r="AB23" s="3"/>
    </row>
    <row r="24" spans="1:28" customFormat="1">
      <c r="A24" s="83"/>
      <c r="B24" s="84">
        <v>190</v>
      </c>
      <c r="C24" s="85">
        <f t="shared" si="5"/>
        <v>1000</v>
      </c>
      <c r="D24" s="86">
        <v>20.000946300060317</v>
      </c>
      <c r="E24" s="87"/>
      <c r="F24" s="88"/>
      <c r="G24" s="89"/>
      <c r="H24" s="90">
        <f t="shared" si="6"/>
        <v>865.29483063176622</v>
      </c>
      <c r="I24" s="91">
        <f t="shared" si="7"/>
        <v>216.33650200538301</v>
      </c>
      <c r="J24" s="76">
        <f t="shared" si="8"/>
        <v>0</v>
      </c>
      <c r="K24" s="77"/>
      <c r="L24" s="78"/>
      <c r="M24" s="79">
        <v>-12.048825358006326</v>
      </c>
      <c r="N24" s="92">
        <f t="shared" si="9"/>
        <v>1081.6313326371492</v>
      </c>
      <c r="O24" s="93">
        <f t="shared" si="10"/>
        <v>1.0816313326371492</v>
      </c>
      <c r="P24" s="94"/>
      <c r="Q24" s="95"/>
      <c r="R24" s="142">
        <v>0</v>
      </c>
      <c r="S24" s="143" t="s">
        <v>41</v>
      </c>
      <c r="T24" s="144"/>
      <c r="U24" s="145"/>
      <c r="V24" s="164">
        <v>125.90251586288356</v>
      </c>
      <c r="W24" s="162" t="s">
        <v>42</v>
      </c>
      <c r="X24" s="165">
        <v>50</v>
      </c>
      <c r="Y24" s="166" t="s">
        <v>43</v>
      </c>
      <c r="Z24" s="3"/>
      <c r="AA24" s="169">
        <f>IF((R24="")+(C25&gt;0),"",$C23-$R23+$V24+$R24)</f>
        <v>1000</v>
      </c>
      <c r="AB24" s="3"/>
    </row>
    <row r="25" spans="1:28" customFormat="1">
      <c r="A25" s="83"/>
      <c r="B25" s="84"/>
      <c r="C25" s="85">
        <f t="shared" si="5"/>
        <v>0</v>
      </c>
      <c r="D25" s="86"/>
      <c r="E25" s="87"/>
      <c r="F25" s="88"/>
      <c r="G25" s="89"/>
      <c r="H25" s="90">
        <f t="shared" si="6"/>
        <v>0</v>
      </c>
      <c r="I25" s="91">
        <f t="shared" si="7"/>
        <v>0</v>
      </c>
      <c r="J25" s="76">
        <f t="shared" si="8"/>
        <v>0</v>
      </c>
      <c r="K25" s="77"/>
      <c r="L25" s="78"/>
      <c r="M25" s="79"/>
      <c r="N25" s="92">
        <f t="shared" si="9"/>
        <v>0</v>
      </c>
      <c r="O25" s="93">
        <f t="shared" si="10"/>
        <v>0</v>
      </c>
      <c r="P25" s="94"/>
      <c r="Q25" s="95"/>
      <c r="R25" s="146"/>
      <c r="S25" s="147"/>
      <c r="T25" s="148"/>
      <c r="U25" s="149"/>
      <c r="V25" s="150"/>
      <c r="W25" s="148"/>
      <c r="X25" s="151"/>
      <c r="Y25" s="152"/>
      <c r="Z25" s="3"/>
      <c r="AA25" s="169" t="str">
        <f t="shared" ref="AA25:AA88" si="11">IF((R25="")+(C26&gt;0),"",$C24-$R24+$V25+$R25)</f>
        <v/>
      </c>
      <c r="AB25" s="3"/>
    </row>
    <row r="26" spans="1:28" customFormat="1">
      <c r="A26" s="83"/>
      <c r="B26" s="84"/>
      <c r="C26" s="85">
        <f t="shared" si="5"/>
        <v>0</v>
      </c>
      <c r="D26" s="86"/>
      <c r="E26" s="87"/>
      <c r="F26" s="88"/>
      <c r="G26" s="89"/>
      <c r="H26" s="90">
        <f t="shared" si="6"/>
        <v>0</v>
      </c>
      <c r="I26" s="91">
        <f t="shared" si="7"/>
        <v>0</v>
      </c>
      <c r="J26" s="76">
        <f t="shared" si="8"/>
        <v>0</v>
      </c>
      <c r="K26" s="77"/>
      <c r="L26" s="78"/>
      <c r="M26" s="79"/>
      <c r="N26" s="92">
        <f t="shared" si="9"/>
        <v>0</v>
      </c>
      <c r="O26" s="93">
        <f t="shared" si="10"/>
        <v>0</v>
      </c>
      <c r="P26" s="94"/>
      <c r="Q26" s="95"/>
      <c r="R26" s="146"/>
      <c r="S26" s="147"/>
      <c r="T26" s="148"/>
      <c r="U26" s="149"/>
      <c r="V26" s="150"/>
      <c r="W26" s="148"/>
      <c r="X26" s="151"/>
      <c r="Y26" s="152"/>
      <c r="Z26" s="3"/>
      <c r="AA26" s="169" t="str">
        <f t="shared" si="11"/>
        <v/>
      </c>
      <c r="AB26" s="3"/>
    </row>
    <row r="27" spans="1:28" customFormat="1">
      <c r="A27" s="83"/>
      <c r="B27" s="84"/>
      <c r="C27" s="85">
        <f t="shared" si="5"/>
        <v>0</v>
      </c>
      <c r="D27" s="86"/>
      <c r="E27" s="87"/>
      <c r="F27" s="88"/>
      <c r="G27" s="89"/>
      <c r="H27" s="90">
        <f t="shared" si="6"/>
        <v>0</v>
      </c>
      <c r="I27" s="91">
        <f t="shared" si="7"/>
        <v>0</v>
      </c>
      <c r="J27" s="76">
        <f t="shared" si="8"/>
        <v>0</v>
      </c>
      <c r="K27" s="77"/>
      <c r="L27" s="78"/>
      <c r="M27" s="79"/>
      <c r="N27" s="92">
        <f t="shared" si="9"/>
        <v>0</v>
      </c>
      <c r="O27" s="93">
        <f t="shared" si="10"/>
        <v>0</v>
      </c>
      <c r="P27" s="94"/>
      <c r="Q27" s="95"/>
      <c r="R27" s="146"/>
      <c r="S27" s="147"/>
      <c r="T27" s="148"/>
      <c r="U27" s="149"/>
      <c r="V27" s="150"/>
      <c r="W27" s="148"/>
      <c r="X27" s="151"/>
      <c r="Y27" s="152"/>
      <c r="Z27" s="3"/>
      <c r="AA27" s="169" t="str">
        <f t="shared" si="11"/>
        <v/>
      </c>
      <c r="AB27" s="3"/>
    </row>
    <row r="28" spans="1:28" customFormat="1">
      <c r="A28" s="83"/>
      <c r="B28" s="84"/>
      <c r="C28" s="85">
        <f t="shared" si="5"/>
        <v>0</v>
      </c>
      <c r="D28" s="86"/>
      <c r="E28" s="87"/>
      <c r="F28" s="88"/>
      <c r="G28" s="89"/>
      <c r="H28" s="90">
        <f t="shared" si="6"/>
        <v>0</v>
      </c>
      <c r="I28" s="91">
        <f t="shared" si="7"/>
        <v>0</v>
      </c>
      <c r="J28" s="76">
        <f t="shared" si="8"/>
        <v>0</v>
      </c>
      <c r="K28" s="77"/>
      <c r="L28" s="78"/>
      <c r="M28" s="79"/>
      <c r="N28" s="92">
        <f t="shared" si="9"/>
        <v>0</v>
      </c>
      <c r="O28" s="93">
        <f t="shared" si="10"/>
        <v>0</v>
      </c>
      <c r="P28" s="94"/>
      <c r="Q28" s="20"/>
      <c r="R28" s="146"/>
      <c r="S28" s="147"/>
      <c r="T28" s="148"/>
      <c r="U28" s="149"/>
      <c r="V28" s="150"/>
      <c r="W28" s="148"/>
      <c r="X28" s="151"/>
      <c r="Y28" s="152"/>
      <c r="Z28" s="3"/>
      <c r="AA28" s="169" t="str">
        <f t="shared" si="11"/>
        <v/>
      </c>
      <c r="AB28" s="3"/>
    </row>
    <row r="29" spans="1:28" customFormat="1">
      <c r="A29" s="83"/>
      <c r="B29" s="84"/>
      <c r="C29" s="85">
        <f t="shared" si="5"/>
        <v>0</v>
      </c>
      <c r="D29" s="86"/>
      <c r="E29" s="87"/>
      <c r="F29" s="88"/>
      <c r="G29" s="89"/>
      <c r="H29" s="90">
        <f t="shared" si="6"/>
        <v>0</v>
      </c>
      <c r="I29" s="91">
        <f t="shared" si="7"/>
        <v>0</v>
      </c>
      <c r="J29" s="76">
        <f t="shared" si="8"/>
        <v>0</v>
      </c>
      <c r="K29" s="77"/>
      <c r="L29" s="78"/>
      <c r="M29" s="79"/>
      <c r="N29" s="92">
        <f t="shared" si="9"/>
        <v>0</v>
      </c>
      <c r="O29" s="93">
        <f t="shared" si="10"/>
        <v>0</v>
      </c>
      <c r="P29" s="94"/>
      <c r="Q29" s="20"/>
      <c r="R29" s="146"/>
      <c r="S29" s="147"/>
      <c r="T29" s="148"/>
      <c r="U29" s="149"/>
      <c r="V29" s="150"/>
      <c r="W29" s="148"/>
      <c r="X29" s="151"/>
      <c r="Y29" s="152"/>
      <c r="Z29" s="3"/>
      <c r="AA29" s="169" t="str">
        <f t="shared" si="11"/>
        <v/>
      </c>
      <c r="AB29" s="3"/>
    </row>
    <row r="30" spans="1:28" customFormat="1">
      <c r="A30" s="83"/>
      <c r="B30" s="84"/>
      <c r="C30" s="85">
        <f t="shared" si="5"/>
        <v>0</v>
      </c>
      <c r="D30" s="86"/>
      <c r="E30" s="87"/>
      <c r="F30" s="88"/>
      <c r="G30" s="89"/>
      <c r="H30" s="90">
        <f t="shared" si="6"/>
        <v>0</v>
      </c>
      <c r="I30" s="91">
        <f t="shared" si="7"/>
        <v>0</v>
      </c>
      <c r="J30" s="76">
        <f t="shared" si="8"/>
        <v>0</v>
      </c>
      <c r="K30" s="77"/>
      <c r="L30" s="78"/>
      <c r="M30" s="79"/>
      <c r="N30" s="92">
        <f t="shared" si="9"/>
        <v>0</v>
      </c>
      <c r="O30" s="93">
        <f t="shared" si="10"/>
        <v>0</v>
      </c>
      <c r="P30" s="94"/>
      <c r="Q30" s="20"/>
      <c r="R30" s="146"/>
      <c r="S30" s="147"/>
      <c r="T30" s="148"/>
      <c r="U30" s="149"/>
      <c r="V30" s="150"/>
      <c r="W30" s="148"/>
      <c r="X30" s="151"/>
      <c r="Y30" s="152"/>
      <c r="Z30" s="3"/>
      <c r="AA30" s="169" t="str">
        <f t="shared" si="11"/>
        <v/>
      </c>
      <c r="AB30" s="3"/>
    </row>
    <row r="31" spans="1:28" customFormat="1">
      <c r="A31" s="83"/>
      <c r="B31" s="84"/>
      <c r="C31" s="85">
        <f t="shared" si="5"/>
        <v>0</v>
      </c>
      <c r="D31" s="86"/>
      <c r="E31" s="87"/>
      <c r="F31" s="88"/>
      <c r="G31" s="89"/>
      <c r="H31" s="90">
        <f t="shared" si="6"/>
        <v>0</v>
      </c>
      <c r="I31" s="91">
        <f t="shared" si="7"/>
        <v>0</v>
      </c>
      <c r="J31" s="76">
        <f t="shared" si="8"/>
        <v>0</v>
      </c>
      <c r="K31" s="77"/>
      <c r="L31" s="78"/>
      <c r="M31" s="79"/>
      <c r="N31" s="92">
        <f t="shared" si="9"/>
        <v>0</v>
      </c>
      <c r="O31" s="93">
        <f t="shared" si="10"/>
        <v>0</v>
      </c>
      <c r="P31" s="94"/>
      <c r="Q31" s="20"/>
      <c r="R31" s="146"/>
      <c r="S31" s="147"/>
      <c r="T31" s="148"/>
      <c r="U31" s="149"/>
      <c r="V31" s="150"/>
      <c r="W31" s="148"/>
      <c r="X31" s="151"/>
      <c r="Y31" s="152"/>
      <c r="Z31" s="3"/>
      <c r="AA31" s="169" t="str">
        <f t="shared" si="11"/>
        <v/>
      </c>
      <c r="AB31" s="3"/>
    </row>
    <row r="32" spans="1:28" customFormat="1">
      <c r="A32" s="83"/>
      <c r="B32" s="84"/>
      <c r="C32" s="85">
        <f t="shared" si="5"/>
        <v>0</v>
      </c>
      <c r="D32" s="86"/>
      <c r="E32" s="87"/>
      <c r="F32" s="88"/>
      <c r="G32" s="89"/>
      <c r="H32" s="90">
        <f t="shared" si="6"/>
        <v>0</v>
      </c>
      <c r="I32" s="91">
        <f t="shared" si="7"/>
        <v>0</v>
      </c>
      <c r="J32" s="76">
        <f t="shared" si="8"/>
        <v>0</v>
      </c>
      <c r="K32" s="77"/>
      <c r="L32" s="78"/>
      <c r="M32" s="79"/>
      <c r="N32" s="92">
        <f t="shared" si="9"/>
        <v>0</v>
      </c>
      <c r="O32" s="93">
        <f t="shared" si="10"/>
        <v>0</v>
      </c>
      <c r="P32" s="94"/>
      <c r="Q32" s="20"/>
      <c r="R32" s="146"/>
      <c r="S32" s="147"/>
      <c r="T32" s="148"/>
      <c r="U32" s="149"/>
      <c r="V32" s="150"/>
      <c r="W32" s="148"/>
      <c r="X32" s="151"/>
      <c r="Y32" s="152"/>
      <c r="Z32" s="3"/>
      <c r="AA32" s="169" t="str">
        <f t="shared" si="11"/>
        <v/>
      </c>
      <c r="AB32" s="3"/>
    </row>
    <row r="33" spans="1:28" customFormat="1">
      <c r="A33" s="83"/>
      <c r="B33" s="84"/>
      <c r="C33" s="85">
        <f t="shared" si="5"/>
        <v>0</v>
      </c>
      <c r="D33" s="86"/>
      <c r="E33" s="87"/>
      <c r="F33" s="88"/>
      <c r="G33" s="89"/>
      <c r="H33" s="90">
        <f t="shared" si="6"/>
        <v>0</v>
      </c>
      <c r="I33" s="91">
        <f t="shared" si="7"/>
        <v>0</v>
      </c>
      <c r="J33" s="76">
        <f t="shared" si="8"/>
        <v>0</v>
      </c>
      <c r="K33" s="77"/>
      <c r="L33" s="78"/>
      <c r="M33" s="79"/>
      <c r="N33" s="92">
        <f t="shared" si="9"/>
        <v>0</v>
      </c>
      <c r="O33" s="93">
        <f t="shared" si="10"/>
        <v>0</v>
      </c>
      <c r="P33" s="94"/>
      <c r="Q33" s="20"/>
      <c r="R33" s="146"/>
      <c r="S33" s="147"/>
      <c r="T33" s="148"/>
      <c r="U33" s="149"/>
      <c r="V33" s="150"/>
      <c r="W33" s="148"/>
      <c r="X33" s="151"/>
      <c r="Y33" s="152"/>
      <c r="Z33" s="3"/>
      <c r="AA33" s="169" t="str">
        <f t="shared" si="11"/>
        <v/>
      </c>
      <c r="AB33" s="3"/>
    </row>
    <row r="34" spans="1:28" customFormat="1">
      <c r="A34" s="83"/>
      <c r="B34" s="84"/>
      <c r="C34" s="85">
        <f t="shared" si="5"/>
        <v>0</v>
      </c>
      <c r="D34" s="86"/>
      <c r="E34" s="87"/>
      <c r="F34" s="88"/>
      <c r="G34" s="89"/>
      <c r="H34" s="90">
        <f t="shared" si="6"/>
        <v>0</v>
      </c>
      <c r="I34" s="91">
        <f t="shared" si="7"/>
        <v>0</v>
      </c>
      <c r="J34" s="76">
        <f t="shared" si="8"/>
        <v>0</v>
      </c>
      <c r="K34" s="77"/>
      <c r="L34" s="78"/>
      <c r="M34" s="79"/>
      <c r="N34" s="92">
        <f t="shared" si="9"/>
        <v>0</v>
      </c>
      <c r="O34" s="93">
        <f t="shared" si="10"/>
        <v>0</v>
      </c>
      <c r="P34" s="94"/>
      <c r="Q34" s="20"/>
      <c r="R34" s="146"/>
      <c r="S34" s="147"/>
      <c r="T34" s="148"/>
      <c r="U34" s="149"/>
      <c r="V34" s="150"/>
      <c r="W34" s="148"/>
      <c r="X34" s="151"/>
      <c r="Y34" s="152"/>
      <c r="Z34" s="3"/>
      <c r="AA34" s="169" t="str">
        <f t="shared" si="11"/>
        <v/>
      </c>
      <c r="AB34" s="3"/>
    </row>
    <row r="35" spans="1:28" customFormat="1">
      <c r="A35" s="83"/>
      <c r="B35" s="84"/>
      <c r="C35" s="85">
        <f t="shared" si="5"/>
        <v>0</v>
      </c>
      <c r="D35" s="86"/>
      <c r="E35" s="87"/>
      <c r="F35" s="88"/>
      <c r="G35" s="89"/>
      <c r="H35" s="90">
        <f t="shared" si="6"/>
        <v>0</v>
      </c>
      <c r="I35" s="91">
        <f t="shared" si="7"/>
        <v>0</v>
      </c>
      <c r="J35" s="76">
        <f t="shared" si="8"/>
        <v>0</v>
      </c>
      <c r="K35" s="77"/>
      <c r="L35" s="78"/>
      <c r="M35" s="79"/>
      <c r="N35" s="92">
        <f t="shared" si="9"/>
        <v>0</v>
      </c>
      <c r="O35" s="93">
        <f t="shared" si="10"/>
        <v>0</v>
      </c>
      <c r="P35" s="94"/>
      <c r="Q35" s="20"/>
      <c r="R35" s="146"/>
      <c r="S35" s="147"/>
      <c r="T35" s="148"/>
      <c r="U35" s="149"/>
      <c r="V35" s="150"/>
      <c r="W35" s="148"/>
      <c r="X35" s="151"/>
      <c r="Y35" s="152"/>
      <c r="Z35" s="3"/>
      <c r="AA35" s="169" t="str">
        <f t="shared" si="11"/>
        <v/>
      </c>
      <c r="AB35" s="3"/>
    </row>
    <row r="36" spans="1:28" customFormat="1">
      <c r="A36" s="83"/>
      <c r="B36" s="84"/>
      <c r="C36" s="85">
        <f t="shared" si="5"/>
        <v>0</v>
      </c>
      <c r="D36" s="86"/>
      <c r="E36" s="87"/>
      <c r="F36" s="88"/>
      <c r="G36" s="89"/>
      <c r="H36" s="90">
        <f t="shared" si="6"/>
        <v>0</v>
      </c>
      <c r="I36" s="91">
        <f t="shared" si="7"/>
        <v>0</v>
      </c>
      <c r="J36" s="76">
        <f t="shared" si="8"/>
        <v>0</v>
      </c>
      <c r="K36" s="77"/>
      <c r="L36" s="78"/>
      <c r="M36" s="79"/>
      <c r="N36" s="92">
        <f t="shared" si="9"/>
        <v>0</v>
      </c>
      <c r="O36" s="93">
        <f t="shared" si="10"/>
        <v>0</v>
      </c>
      <c r="P36" s="94"/>
      <c r="Q36" s="20"/>
      <c r="R36" s="146"/>
      <c r="S36" s="147"/>
      <c r="T36" s="148"/>
      <c r="U36" s="149"/>
      <c r="V36" s="150"/>
      <c r="W36" s="148"/>
      <c r="X36" s="151"/>
      <c r="Y36" s="152"/>
      <c r="Z36" s="3"/>
      <c r="AA36" s="169" t="str">
        <f t="shared" si="11"/>
        <v/>
      </c>
      <c r="AB36" s="3"/>
    </row>
    <row r="37" spans="1:28" customFormat="1">
      <c r="A37" s="83"/>
      <c r="B37" s="84"/>
      <c r="C37" s="85">
        <f t="shared" si="5"/>
        <v>0</v>
      </c>
      <c r="D37" s="86"/>
      <c r="E37" s="87"/>
      <c r="F37" s="88"/>
      <c r="G37" s="89"/>
      <c r="H37" s="90">
        <f t="shared" si="6"/>
        <v>0</v>
      </c>
      <c r="I37" s="91">
        <f t="shared" si="7"/>
        <v>0</v>
      </c>
      <c r="J37" s="76">
        <f t="shared" si="8"/>
        <v>0</v>
      </c>
      <c r="K37" s="77"/>
      <c r="L37" s="78"/>
      <c r="M37" s="79"/>
      <c r="N37" s="92">
        <f t="shared" si="9"/>
        <v>0</v>
      </c>
      <c r="O37" s="93">
        <f t="shared" si="10"/>
        <v>0</v>
      </c>
      <c r="P37" s="94"/>
      <c r="Q37" s="20"/>
      <c r="R37" s="146"/>
      <c r="S37" s="147"/>
      <c r="T37" s="148"/>
      <c r="U37" s="149"/>
      <c r="V37" s="150"/>
      <c r="W37" s="148"/>
      <c r="X37" s="151"/>
      <c r="Y37" s="152"/>
      <c r="Z37" s="3"/>
      <c r="AA37" s="169" t="str">
        <f t="shared" si="11"/>
        <v/>
      </c>
      <c r="AB37" s="3"/>
    </row>
    <row r="38" spans="1:28" customFormat="1">
      <c r="A38" s="83"/>
      <c r="B38" s="84"/>
      <c r="C38" s="85">
        <f t="shared" si="5"/>
        <v>0</v>
      </c>
      <c r="D38" s="86"/>
      <c r="E38" s="87"/>
      <c r="F38" s="88"/>
      <c r="G38" s="89"/>
      <c r="H38" s="90">
        <f t="shared" si="6"/>
        <v>0</v>
      </c>
      <c r="I38" s="91">
        <f t="shared" si="7"/>
        <v>0</v>
      </c>
      <c r="J38" s="76">
        <f t="shared" si="8"/>
        <v>0</v>
      </c>
      <c r="K38" s="77"/>
      <c r="L38" s="78"/>
      <c r="M38" s="79"/>
      <c r="N38" s="92">
        <f t="shared" si="9"/>
        <v>0</v>
      </c>
      <c r="O38" s="93">
        <f t="shared" si="10"/>
        <v>0</v>
      </c>
      <c r="P38" s="94"/>
      <c r="Q38" s="20"/>
      <c r="R38" s="146"/>
      <c r="S38" s="147"/>
      <c r="T38" s="148"/>
      <c r="U38" s="149"/>
      <c r="V38" s="150"/>
      <c r="W38" s="148"/>
      <c r="X38" s="151"/>
      <c r="Y38" s="152"/>
      <c r="Z38" s="3"/>
      <c r="AA38" s="169" t="str">
        <f t="shared" si="11"/>
        <v/>
      </c>
      <c r="AB38" s="3"/>
    </row>
    <row r="39" spans="1:28" customFormat="1">
      <c r="A39" s="83"/>
      <c r="B39" s="84"/>
      <c r="C39" s="85">
        <f t="shared" si="5"/>
        <v>0</v>
      </c>
      <c r="D39" s="86"/>
      <c r="E39" s="87"/>
      <c r="F39" s="88"/>
      <c r="G39" s="89"/>
      <c r="H39" s="90">
        <f t="shared" si="6"/>
        <v>0</v>
      </c>
      <c r="I39" s="91">
        <f t="shared" si="7"/>
        <v>0</v>
      </c>
      <c r="J39" s="76">
        <f t="shared" si="8"/>
        <v>0</v>
      </c>
      <c r="K39" s="77"/>
      <c r="L39" s="78"/>
      <c r="M39" s="79"/>
      <c r="N39" s="92">
        <f t="shared" si="9"/>
        <v>0</v>
      </c>
      <c r="O39" s="93">
        <f t="shared" si="10"/>
        <v>0</v>
      </c>
      <c r="P39" s="94"/>
      <c r="Q39" s="20"/>
      <c r="R39" s="146"/>
      <c r="S39" s="147"/>
      <c r="T39" s="148"/>
      <c r="U39" s="149"/>
      <c r="V39" s="150"/>
      <c r="W39" s="148"/>
      <c r="X39" s="151"/>
      <c r="Y39" s="152"/>
      <c r="Z39" s="3"/>
      <c r="AA39" s="169" t="str">
        <f t="shared" si="11"/>
        <v/>
      </c>
      <c r="AB39" s="3"/>
    </row>
    <row r="40" spans="1:28" customFormat="1">
      <c r="A40" s="83"/>
      <c r="B40" s="84"/>
      <c r="C40" s="85">
        <f t="shared" si="5"/>
        <v>0</v>
      </c>
      <c r="D40" s="86"/>
      <c r="E40" s="87"/>
      <c r="F40" s="88"/>
      <c r="G40" s="89"/>
      <c r="H40" s="90">
        <f t="shared" si="6"/>
        <v>0</v>
      </c>
      <c r="I40" s="91">
        <f t="shared" si="7"/>
        <v>0</v>
      </c>
      <c r="J40" s="76">
        <f t="shared" si="8"/>
        <v>0</v>
      </c>
      <c r="K40" s="77"/>
      <c r="L40" s="78"/>
      <c r="M40" s="79"/>
      <c r="N40" s="92">
        <f t="shared" si="9"/>
        <v>0</v>
      </c>
      <c r="O40" s="93">
        <f t="shared" si="10"/>
        <v>0</v>
      </c>
      <c r="P40" s="94"/>
      <c r="Q40" s="20"/>
      <c r="R40" s="146"/>
      <c r="S40" s="147"/>
      <c r="T40" s="148"/>
      <c r="U40" s="149"/>
      <c r="V40" s="150"/>
      <c r="W40" s="148"/>
      <c r="X40" s="151"/>
      <c r="Y40" s="152"/>
      <c r="Z40" s="3"/>
      <c r="AA40" s="169" t="str">
        <f t="shared" si="11"/>
        <v/>
      </c>
      <c r="AB40" s="3"/>
    </row>
    <row r="41" spans="1:28" customFormat="1">
      <c r="A41" s="83"/>
      <c r="B41" s="84"/>
      <c r="C41" s="85">
        <f t="shared" si="5"/>
        <v>0</v>
      </c>
      <c r="D41" s="86"/>
      <c r="E41" s="87"/>
      <c r="F41" s="88"/>
      <c r="G41" s="89"/>
      <c r="H41" s="90">
        <f t="shared" si="6"/>
        <v>0</v>
      </c>
      <c r="I41" s="91">
        <f t="shared" si="7"/>
        <v>0</v>
      </c>
      <c r="J41" s="76">
        <f t="shared" si="8"/>
        <v>0</v>
      </c>
      <c r="K41" s="77"/>
      <c r="L41" s="78"/>
      <c r="M41" s="79"/>
      <c r="N41" s="92">
        <f t="shared" si="9"/>
        <v>0</v>
      </c>
      <c r="O41" s="93">
        <f t="shared" si="10"/>
        <v>0</v>
      </c>
      <c r="P41" s="94"/>
      <c r="Q41" s="20"/>
      <c r="R41" s="146"/>
      <c r="S41" s="147"/>
      <c r="T41" s="148"/>
      <c r="U41" s="149"/>
      <c r="V41" s="150"/>
      <c r="W41" s="148"/>
      <c r="X41" s="151"/>
      <c r="Y41" s="152"/>
      <c r="Z41" s="3"/>
      <c r="AA41" s="169" t="str">
        <f t="shared" si="11"/>
        <v/>
      </c>
      <c r="AB41" s="3"/>
    </row>
    <row r="42" spans="1:28" customFormat="1">
      <c r="A42" s="83"/>
      <c r="B42" s="84"/>
      <c r="C42" s="85">
        <f t="shared" si="5"/>
        <v>0</v>
      </c>
      <c r="D42" s="86"/>
      <c r="E42" s="87"/>
      <c r="F42" s="88"/>
      <c r="G42" s="89"/>
      <c r="H42" s="90">
        <f t="shared" si="6"/>
        <v>0</v>
      </c>
      <c r="I42" s="91">
        <f t="shared" si="7"/>
        <v>0</v>
      </c>
      <c r="J42" s="76">
        <f t="shared" si="8"/>
        <v>0</v>
      </c>
      <c r="K42" s="77"/>
      <c r="L42" s="78"/>
      <c r="M42" s="79"/>
      <c r="N42" s="92">
        <f t="shared" si="9"/>
        <v>0</v>
      </c>
      <c r="O42" s="93">
        <f t="shared" si="10"/>
        <v>0</v>
      </c>
      <c r="P42" s="94"/>
      <c r="Q42" s="20"/>
      <c r="R42" s="146"/>
      <c r="S42" s="147"/>
      <c r="T42" s="148"/>
      <c r="U42" s="149"/>
      <c r="V42" s="150"/>
      <c r="W42" s="148"/>
      <c r="X42" s="151"/>
      <c r="Y42" s="152"/>
      <c r="Z42" s="3"/>
      <c r="AA42" s="169" t="str">
        <f t="shared" si="11"/>
        <v/>
      </c>
      <c r="AB42" s="3"/>
    </row>
    <row r="43" spans="1:28" customFormat="1">
      <c r="A43" s="83"/>
      <c r="B43" s="84"/>
      <c r="C43" s="85">
        <f t="shared" si="5"/>
        <v>0</v>
      </c>
      <c r="D43" s="86"/>
      <c r="E43" s="87"/>
      <c r="F43" s="88"/>
      <c r="G43" s="89"/>
      <c r="H43" s="90">
        <f t="shared" si="6"/>
        <v>0</v>
      </c>
      <c r="I43" s="91">
        <f t="shared" si="7"/>
        <v>0</v>
      </c>
      <c r="J43" s="76">
        <f t="shared" si="8"/>
        <v>0</v>
      </c>
      <c r="K43" s="77"/>
      <c r="L43" s="78"/>
      <c r="M43" s="79"/>
      <c r="N43" s="92">
        <f t="shared" si="9"/>
        <v>0</v>
      </c>
      <c r="O43" s="93">
        <f t="shared" si="10"/>
        <v>0</v>
      </c>
      <c r="P43" s="94"/>
      <c r="Q43" s="20"/>
      <c r="R43" s="146"/>
      <c r="S43" s="147"/>
      <c r="T43" s="148"/>
      <c r="U43" s="149"/>
      <c r="V43" s="150"/>
      <c r="W43" s="148"/>
      <c r="X43" s="151"/>
      <c r="Y43" s="152"/>
      <c r="Z43" s="3"/>
      <c r="AA43" s="169" t="str">
        <f t="shared" si="11"/>
        <v/>
      </c>
      <c r="AB43" s="3"/>
    </row>
    <row r="44" spans="1:28" customFormat="1">
      <c r="A44" s="83"/>
      <c r="B44" s="84"/>
      <c r="C44" s="85">
        <f t="shared" si="5"/>
        <v>0</v>
      </c>
      <c r="D44" s="86"/>
      <c r="E44" s="87"/>
      <c r="F44" s="88"/>
      <c r="G44" s="89"/>
      <c r="H44" s="90">
        <f t="shared" si="6"/>
        <v>0</v>
      </c>
      <c r="I44" s="91">
        <f t="shared" si="7"/>
        <v>0</v>
      </c>
      <c r="J44" s="76">
        <f t="shared" si="8"/>
        <v>0</v>
      </c>
      <c r="K44" s="77"/>
      <c r="L44" s="78"/>
      <c r="M44" s="79"/>
      <c r="N44" s="92">
        <f t="shared" si="9"/>
        <v>0</v>
      </c>
      <c r="O44" s="93">
        <f t="shared" si="10"/>
        <v>0</v>
      </c>
      <c r="P44" s="94"/>
      <c r="Q44" s="20"/>
      <c r="R44" s="146"/>
      <c r="S44" s="147"/>
      <c r="T44" s="148"/>
      <c r="U44" s="149"/>
      <c r="V44" s="150"/>
      <c r="W44" s="148"/>
      <c r="X44" s="151"/>
      <c r="Y44" s="152"/>
      <c r="Z44" s="3"/>
      <c r="AA44" s="169" t="str">
        <f t="shared" si="11"/>
        <v/>
      </c>
      <c r="AB44" s="3"/>
    </row>
    <row r="45" spans="1:28" customFormat="1">
      <c r="A45" s="83"/>
      <c r="B45" s="84"/>
      <c r="C45" s="85">
        <f t="shared" si="5"/>
        <v>0</v>
      </c>
      <c r="D45" s="86"/>
      <c r="E45" s="87"/>
      <c r="F45" s="88"/>
      <c r="G45" s="89"/>
      <c r="H45" s="90">
        <f t="shared" si="6"/>
        <v>0</v>
      </c>
      <c r="I45" s="91">
        <f t="shared" si="7"/>
        <v>0</v>
      </c>
      <c r="J45" s="76">
        <f t="shared" si="8"/>
        <v>0</v>
      </c>
      <c r="K45" s="77"/>
      <c r="L45" s="78"/>
      <c r="M45" s="79"/>
      <c r="N45" s="92">
        <f t="shared" si="9"/>
        <v>0</v>
      </c>
      <c r="O45" s="93">
        <f t="shared" si="10"/>
        <v>0</v>
      </c>
      <c r="P45" s="94"/>
      <c r="Q45" s="20"/>
      <c r="R45" s="146"/>
      <c r="S45" s="147"/>
      <c r="T45" s="148"/>
      <c r="U45" s="149"/>
      <c r="V45" s="150"/>
      <c r="W45" s="148"/>
      <c r="X45" s="151"/>
      <c r="Y45" s="152"/>
      <c r="Z45" s="3"/>
      <c r="AA45" s="169" t="str">
        <f t="shared" si="11"/>
        <v/>
      </c>
      <c r="AB45" s="3"/>
    </row>
    <row r="46" spans="1:28" customFormat="1">
      <c r="A46" s="83"/>
      <c r="B46" s="84"/>
      <c r="C46" s="85">
        <f t="shared" si="5"/>
        <v>0</v>
      </c>
      <c r="D46" s="86"/>
      <c r="E46" s="87"/>
      <c r="F46" s="88"/>
      <c r="G46" s="89"/>
      <c r="H46" s="90">
        <f t="shared" si="6"/>
        <v>0</v>
      </c>
      <c r="I46" s="91">
        <f t="shared" si="7"/>
        <v>0</v>
      </c>
      <c r="J46" s="76">
        <f t="shared" si="8"/>
        <v>0</v>
      </c>
      <c r="K46" s="77"/>
      <c r="L46" s="78"/>
      <c r="M46" s="79"/>
      <c r="N46" s="92">
        <f t="shared" si="9"/>
        <v>0</v>
      </c>
      <c r="O46" s="93">
        <f t="shared" si="10"/>
        <v>0</v>
      </c>
      <c r="P46" s="94"/>
      <c r="Q46" s="20"/>
      <c r="R46" s="146"/>
      <c r="S46" s="147"/>
      <c r="T46" s="148"/>
      <c r="U46" s="149"/>
      <c r="V46" s="150"/>
      <c r="W46" s="148"/>
      <c r="X46" s="151"/>
      <c r="Y46" s="152"/>
      <c r="Z46" s="3"/>
      <c r="AA46" s="169" t="str">
        <f t="shared" si="11"/>
        <v/>
      </c>
      <c r="AB46" s="3"/>
    </row>
    <row r="47" spans="1:28" customFormat="1">
      <c r="A47" s="83"/>
      <c r="B47" s="84"/>
      <c r="C47" s="85">
        <f t="shared" si="5"/>
        <v>0</v>
      </c>
      <c r="D47" s="86"/>
      <c r="E47" s="87"/>
      <c r="F47" s="88"/>
      <c r="G47" s="89"/>
      <c r="H47" s="90">
        <f t="shared" si="6"/>
        <v>0</v>
      </c>
      <c r="I47" s="91">
        <f t="shared" si="7"/>
        <v>0</v>
      </c>
      <c r="J47" s="76">
        <f t="shared" si="8"/>
        <v>0</v>
      </c>
      <c r="K47" s="77"/>
      <c r="L47" s="78"/>
      <c r="M47" s="79"/>
      <c r="N47" s="92">
        <f t="shared" si="9"/>
        <v>0</v>
      </c>
      <c r="O47" s="93">
        <f t="shared" si="10"/>
        <v>0</v>
      </c>
      <c r="P47" s="94"/>
      <c r="Q47" s="20"/>
      <c r="R47" s="146"/>
      <c r="S47" s="147"/>
      <c r="T47" s="148"/>
      <c r="U47" s="149"/>
      <c r="V47" s="150"/>
      <c r="W47" s="148"/>
      <c r="X47" s="151"/>
      <c r="Y47" s="152"/>
      <c r="Z47" s="3"/>
      <c r="AA47" s="169" t="str">
        <f t="shared" si="11"/>
        <v/>
      </c>
      <c r="AB47" s="3"/>
    </row>
    <row r="48" spans="1:28" customFormat="1">
      <c r="A48" s="83"/>
      <c r="B48" s="84"/>
      <c r="C48" s="85">
        <f t="shared" si="5"/>
        <v>0</v>
      </c>
      <c r="D48" s="86"/>
      <c r="E48" s="87"/>
      <c r="F48" s="88"/>
      <c r="G48" s="89"/>
      <c r="H48" s="90">
        <f t="shared" si="6"/>
        <v>0</v>
      </c>
      <c r="I48" s="91">
        <f t="shared" si="7"/>
        <v>0</v>
      </c>
      <c r="J48" s="76">
        <f t="shared" si="8"/>
        <v>0</v>
      </c>
      <c r="K48" s="77"/>
      <c r="L48" s="78"/>
      <c r="M48" s="79"/>
      <c r="N48" s="92">
        <f t="shared" si="9"/>
        <v>0</v>
      </c>
      <c r="O48" s="93">
        <f t="shared" si="10"/>
        <v>0</v>
      </c>
      <c r="P48" s="94"/>
      <c r="Q48" s="20"/>
      <c r="R48" s="146"/>
      <c r="S48" s="147"/>
      <c r="T48" s="148"/>
      <c r="U48" s="149"/>
      <c r="V48" s="150"/>
      <c r="W48" s="148"/>
      <c r="X48" s="151"/>
      <c r="Y48" s="152"/>
      <c r="Z48" s="3"/>
      <c r="AA48" s="169" t="str">
        <f t="shared" si="11"/>
        <v/>
      </c>
      <c r="AB48" s="3"/>
    </row>
    <row r="49" spans="1:28" customFormat="1">
      <c r="A49" s="83"/>
      <c r="B49" s="84"/>
      <c r="C49" s="85">
        <f t="shared" si="5"/>
        <v>0</v>
      </c>
      <c r="D49" s="86"/>
      <c r="E49" s="87"/>
      <c r="F49" s="88"/>
      <c r="G49" s="89"/>
      <c r="H49" s="90">
        <f t="shared" si="6"/>
        <v>0</v>
      </c>
      <c r="I49" s="91">
        <f t="shared" si="7"/>
        <v>0</v>
      </c>
      <c r="J49" s="76">
        <f t="shared" si="8"/>
        <v>0</v>
      </c>
      <c r="K49" s="77"/>
      <c r="L49" s="78"/>
      <c r="M49" s="79"/>
      <c r="N49" s="92">
        <f t="shared" si="9"/>
        <v>0</v>
      </c>
      <c r="O49" s="93">
        <f t="shared" si="10"/>
        <v>0</v>
      </c>
      <c r="P49" s="94"/>
      <c r="Q49" s="20"/>
      <c r="R49" s="146"/>
      <c r="S49" s="147"/>
      <c r="T49" s="148"/>
      <c r="U49" s="149"/>
      <c r="V49" s="150"/>
      <c r="W49" s="148"/>
      <c r="X49" s="151"/>
      <c r="Y49" s="152"/>
      <c r="Z49" s="3"/>
      <c r="AA49" s="169" t="str">
        <f t="shared" si="11"/>
        <v/>
      </c>
      <c r="AB49" s="3"/>
    </row>
    <row r="50" spans="1:28" customFormat="1">
      <c r="A50" s="83"/>
      <c r="B50" s="84"/>
      <c r="C50" s="85">
        <f t="shared" si="5"/>
        <v>0</v>
      </c>
      <c r="D50" s="86"/>
      <c r="E50" s="87"/>
      <c r="F50" s="88"/>
      <c r="G50" s="89"/>
      <c r="H50" s="90">
        <f t="shared" si="6"/>
        <v>0</v>
      </c>
      <c r="I50" s="91">
        <f t="shared" si="7"/>
        <v>0</v>
      </c>
      <c r="J50" s="76">
        <f t="shared" si="8"/>
        <v>0</v>
      </c>
      <c r="K50" s="77"/>
      <c r="L50" s="78"/>
      <c r="M50" s="79"/>
      <c r="N50" s="92">
        <f t="shared" si="9"/>
        <v>0</v>
      </c>
      <c r="O50" s="93">
        <f t="shared" si="10"/>
        <v>0</v>
      </c>
      <c r="P50" s="94"/>
      <c r="Q50" s="20"/>
      <c r="R50" s="146"/>
      <c r="S50" s="147"/>
      <c r="T50" s="148"/>
      <c r="U50" s="149"/>
      <c r="V50" s="150"/>
      <c r="W50" s="148"/>
      <c r="X50" s="151"/>
      <c r="Y50" s="152"/>
      <c r="Z50" s="3"/>
      <c r="AA50" s="169" t="str">
        <f t="shared" si="11"/>
        <v/>
      </c>
      <c r="AB50" s="3"/>
    </row>
    <row r="51" spans="1:28" customFormat="1">
      <c r="A51" s="83"/>
      <c r="B51" s="84"/>
      <c r="C51" s="85">
        <f t="shared" si="5"/>
        <v>0</v>
      </c>
      <c r="D51" s="86"/>
      <c r="E51" s="87"/>
      <c r="F51" s="88"/>
      <c r="G51" s="89"/>
      <c r="H51" s="90">
        <f t="shared" si="6"/>
        <v>0</v>
      </c>
      <c r="I51" s="91">
        <f t="shared" si="7"/>
        <v>0</v>
      </c>
      <c r="J51" s="76">
        <f t="shared" si="8"/>
        <v>0</v>
      </c>
      <c r="K51" s="77"/>
      <c r="L51" s="78"/>
      <c r="M51" s="79"/>
      <c r="N51" s="92">
        <f t="shared" si="9"/>
        <v>0</v>
      </c>
      <c r="O51" s="93">
        <f t="shared" si="10"/>
        <v>0</v>
      </c>
      <c r="P51" s="94"/>
      <c r="Q51" s="20"/>
      <c r="R51" s="146"/>
      <c r="S51" s="147"/>
      <c r="T51" s="148"/>
      <c r="U51" s="149"/>
      <c r="V51" s="150"/>
      <c r="W51" s="148"/>
      <c r="X51" s="151"/>
      <c r="Y51" s="152"/>
      <c r="Z51" s="3"/>
      <c r="AA51" s="169" t="str">
        <f t="shared" si="11"/>
        <v/>
      </c>
      <c r="AB51" s="3"/>
    </row>
    <row r="52" spans="1:28" customFormat="1">
      <c r="A52" s="83"/>
      <c r="B52" s="84"/>
      <c r="C52" s="85">
        <f t="shared" si="5"/>
        <v>0</v>
      </c>
      <c r="D52" s="86"/>
      <c r="E52" s="87"/>
      <c r="F52" s="88"/>
      <c r="G52" s="89"/>
      <c r="H52" s="90">
        <f t="shared" si="6"/>
        <v>0</v>
      </c>
      <c r="I52" s="91">
        <f t="shared" si="7"/>
        <v>0</v>
      </c>
      <c r="J52" s="76">
        <f t="shared" si="8"/>
        <v>0</v>
      </c>
      <c r="K52" s="77"/>
      <c r="L52" s="78"/>
      <c r="M52" s="79"/>
      <c r="N52" s="92">
        <f t="shared" si="9"/>
        <v>0</v>
      </c>
      <c r="O52" s="93">
        <f t="shared" si="10"/>
        <v>0</v>
      </c>
      <c r="P52" s="94"/>
      <c r="Q52" s="20"/>
      <c r="R52" s="146"/>
      <c r="S52" s="147"/>
      <c r="T52" s="148"/>
      <c r="U52" s="149"/>
      <c r="V52" s="150"/>
      <c r="W52" s="148"/>
      <c r="X52" s="151"/>
      <c r="Y52" s="152"/>
      <c r="Z52" s="3"/>
      <c r="AA52" s="169" t="str">
        <f t="shared" si="11"/>
        <v/>
      </c>
      <c r="AB52" s="3"/>
    </row>
    <row r="53" spans="1:28" customFormat="1">
      <c r="A53" s="83"/>
      <c r="B53" s="84"/>
      <c r="C53" s="85">
        <f t="shared" si="5"/>
        <v>0</v>
      </c>
      <c r="D53" s="86"/>
      <c r="E53" s="87"/>
      <c r="F53" s="88"/>
      <c r="G53" s="89"/>
      <c r="H53" s="90">
        <f t="shared" si="6"/>
        <v>0</v>
      </c>
      <c r="I53" s="91">
        <f t="shared" si="7"/>
        <v>0</v>
      </c>
      <c r="J53" s="76">
        <f t="shared" si="8"/>
        <v>0</v>
      </c>
      <c r="K53" s="77"/>
      <c r="L53" s="78"/>
      <c r="M53" s="79"/>
      <c r="N53" s="92">
        <f t="shared" si="9"/>
        <v>0</v>
      </c>
      <c r="O53" s="93">
        <f t="shared" si="10"/>
        <v>0</v>
      </c>
      <c r="P53" s="94"/>
      <c r="Q53" s="20"/>
      <c r="R53" s="146"/>
      <c r="S53" s="147"/>
      <c r="T53" s="148"/>
      <c r="U53" s="149"/>
      <c r="V53" s="150"/>
      <c r="W53" s="148"/>
      <c r="X53" s="151"/>
      <c r="Y53" s="152"/>
      <c r="Z53" s="3"/>
      <c r="AA53" s="169" t="str">
        <f t="shared" si="11"/>
        <v/>
      </c>
      <c r="AB53" s="3"/>
    </row>
    <row r="54" spans="1:28" customFormat="1">
      <c r="A54" s="83"/>
      <c r="B54" s="84"/>
      <c r="C54" s="85">
        <f t="shared" si="5"/>
        <v>0</v>
      </c>
      <c r="D54" s="86"/>
      <c r="E54" s="87"/>
      <c r="F54" s="88"/>
      <c r="G54" s="89"/>
      <c r="H54" s="90">
        <f t="shared" si="6"/>
        <v>0</v>
      </c>
      <c r="I54" s="91">
        <f t="shared" si="7"/>
        <v>0</v>
      </c>
      <c r="J54" s="76">
        <f t="shared" si="8"/>
        <v>0</v>
      </c>
      <c r="K54" s="77"/>
      <c r="L54" s="78"/>
      <c r="M54" s="79"/>
      <c r="N54" s="92">
        <f t="shared" si="9"/>
        <v>0</v>
      </c>
      <c r="O54" s="93">
        <f t="shared" si="10"/>
        <v>0</v>
      </c>
      <c r="P54" s="94"/>
      <c r="Q54" s="20"/>
      <c r="R54" s="146"/>
      <c r="S54" s="147"/>
      <c r="T54" s="148"/>
      <c r="U54" s="149"/>
      <c r="V54" s="150"/>
      <c r="W54" s="148"/>
      <c r="X54" s="151"/>
      <c r="Y54" s="152"/>
      <c r="Z54" s="3"/>
      <c r="AA54" s="169" t="str">
        <f t="shared" si="11"/>
        <v/>
      </c>
      <c r="AB54" s="3"/>
    </row>
    <row r="55" spans="1:28" customFormat="1">
      <c r="A55" s="83"/>
      <c r="B55" s="84"/>
      <c r="C55" s="85">
        <f t="shared" si="5"/>
        <v>0</v>
      </c>
      <c r="D55" s="86"/>
      <c r="E55" s="87"/>
      <c r="F55" s="88"/>
      <c r="G55" s="89"/>
      <c r="H55" s="90">
        <f t="shared" si="6"/>
        <v>0</v>
      </c>
      <c r="I55" s="91">
        <f t="shared" si="7"/>
        <v>0</v>
      </c>
      <c r="J55" s="76">
        <f t="shared" si="8"/>
        <v>0</v>
      </c>
      <c r="K55" s="77"/>
      <c r="L55" s="78"/>
      <c r="M55" s="79"/>
      <c r="N55" s="92">
        <f t="shared" si="9"/>
        <v>0</v>
      </c>
      <c r="O55" s="93">
        <f t="shared" si="10"/>
        <v>0</v>
      </c>
      <c r="P55" s="94"/>
      <c r="Q55" s="20"/>
      <c r="R55" s="146"/>
      <c r="S55" s="147"/>
      <c r="T55" s="148"/>
      <c r="U55" s="149"/>
      <c r="V55" s="150"/>
      <c r="W55" s="148"/>
      <c r="X55" s="151"/>
      <c r="Y55" s="152"/>
      <c r="Z55" s="3"/>
      <c r="AA55" s="169" t="str">
        <f t="shared" si="11"/>
        <v/>
      </c>
      <c r="AB55" s="3"/>
    </row>
    <row r="56" spans="1:28" customFormat="1">
      <c r="A56" s="83"/>
      <c r="B56" s="84"/>
      <c r="C56" s="85">
        <f t="shared" si="5"/>
        <v>0</v>
      </c>
      <c r="D56" s="86"/>
      <c r="E56" s="87"/>
      <c r="F56" s="88"/>
      <c r="G56" s="89"/>
      <c r="H56" s="90">
        <f t="shared" si="6"/>
        <v>0</v>
      </c>
      <c r="I56" s="91">
        <f t="shared" si="7"/>
        <v>0</v>
      </c>
      <c r="J56" s="76">
        <f t="shared" si="8"/>
        <v>0</v>
      </c>
      <c r="K56" s="77"/>
      <c r="L56" s="78"/>
      <c r="M56" s="79"/>
      <c r="N56" s="92">
        <f t="shared" si="9"/>
        <v>0</v>
      </c>
      <c r="O56" s="93">
        <f t="shared" si="10"/>
        <v>0</v>
      </c>
      <c r="P56" s="94"/>
      <c r="Q56" s="20"/>
      <c r="R56" s="146"/>
      <c r="S56" s="147"/>
      <c r="T56" s="148"/>
      <c r="U56" s="149"/>
      <c r="V56" s="150"/>
      <c r="W56" s="148"/>
      <c r="X56" s="151"/>
      <c r="Y56" s="152"/>
      <c r="Z56" s="3"/>
      <c r="AA56" s="169" t="str">
        <f t="shared" si="11"/>
        <v/>
      </c>
      <c r="AB56" s="3"/>
    </row>
    <row r="57" spans="1:28" customFormat="1">
      <c r="A57" s="83"/>
      <c r="B57" s="84"/>
      <c r="C57" s="85">
        <f t="shared" si="5"/>
        <v>0</v>
      </c>
      <c r="D57" s="86"/>
      <c r="E57" s="87"/>
      <c r="F57" s="88"/>
      <c r="G57" s="89"/>
      <c r="H57" s="90">
        <f t="shared" si="6"/>
        <v>0</v>
      </c>
      <c r="I57" s="91">
        <f t="shared" si="7"/>
        <v>0</v>
      </c>
      <c r="J57" s="76">
        <f t="shared" si="8"/>
        <v>0</v>
      </c>
      <c r="K57" s="77"/>
      <c r="L57" s="78"/>
      <c r="M57" s="79"/>
      <c r="N57" s="92">
        <f t="shared" si="9"/>
        <v>0</v>
      </c>
      <c r="O57" s="93">
        <f t="shared" si="10"/>
        <v>0</v>
      </c>
      <c r="P57" s="94"/>
      <c r="Q57" s="20"/>
      <c r="R57" s="146"/>
      <c r="S57" s="147"/>
      <c r="T57" s="148"/>
      <c r="U57" s="149"/>
      <c r="V57" s="150"/>
      <c r="W57" s="148"/>
      <c r="X57" s="151"/>
      <c r="Y57" s="152"/>
      <c r="Z57" s="3"/>
      <c r="AA57" s="169" t="str">
        <f t="shared" si="11"/>
        <v/>
      </c>
      <c r="AB57" s="3"/>
    </row>
    <row r="58" spans="1:28" customFormat="1">
      <c r="A58" s="83"/>
      <c r="B58" s="84"/>
      <c r="C58" s="85">
        <f t="shared" si="5"/>
        <v>0</v>
      </c>
      <c r="D58" s="86"/>
      <c r="E58" s="87"/>
      <c r="F58" s="88"/>
      <c r="G58" s="89"/>
      <c r="H58" s="90">
        <f t="shared" si="6"/>
        <v>0</v>
      </c>
      <c r="I58" s="91">
        <f t="shared" si="7"/>
        <v>0</v>
      </c>
      <c r="J58" s="76">
        <f t="shared" si="8"/>
        <v>0</v>
      </c>
      <c r="K58" s="77"/>
      <c r="L58" s="78"/>
      <c r="M58" s="79"/>
      <c r="N58" s="92">
        <f t="shared" si="9"/>
        <v>0</v>
      </c>
      <c r="O58" s="93">
        <f t="shared" si="10"/>
        <v>0</v>
      </c>
      <c r="P58" s="94"/>
      <c r="Q58" s="20"/>
      <c r="R58" s="146"/>
      <c r="S58" s="147"/>
      <c r="T58" s="148"/>
      <c r="U58" s="149"/>
      <c r="V58" s="150"/>
      <c r="W58" s="148"/>
      <c r="X58" s="151"/>
      <c r="Y58" s="152"/>
      <c r="Z58" s="3"/>
      <c r="AA58" s="169" t="str">
        <f t="shared" si="11"/>
        <v/>
      </c>
      <c r="AB58" s="3"/>
    </row>
    <row r="59" spans="1:28" customFormat="1">
      <c r="A59" s="83"/>
      <c r="B59" s="84"/>
      <c r="C59" s="85">
        <f t="shared" si="5"/>
        <v>0</v>
      </c>
      <c r="D59" s="86"/>
      <c r="E59" s="87"/>
      <c r="F59" s="88"/>
      <c r="G59" s="89"/>
      <c r="H59" s="90">
        <f t="shared" si="6"/>
        <v>0</v>
      </c>
      <c r="I59" s="91">
        <f t="shared" si="7"/>
        <v>0</v>
      </c>
      <c r="J59" s="76">
        <f t="shared" si="8"/>
        <v>0</v>
      </c>
      <c r="K59" s="77"/>
      <c r="L59" s="78"/>
      <c r="M59" s="79"/>
      <c r="N59" s="92">
        <f t="shared" si="9"/>
        <v>0</v>
      </c>
      <c r="O59" s="93">
        <f t="shared" si="10"/>
        <v>0</v>
      </c>
      <c r="P59" s="94"/>
      <c r="Q59" s="20"/>
      <c r="R59" s="146"/>
      <c r="S59" s="147"/>
      <c r="T59" s="148"/>
      <c r="U59" s="149"/>
      <c r="V59" s="150"/>
      <c r="W59" s="148"/>
      <c r="X59" s="151"/>
      <c r="Y59" s="152"/>
      <c r="Z59" s="3"/>
      <c r="AA59" s="169" t="str">
        <f t="shared" si="11"/>
        <v/>
      </c>
      <c r="AB59" s="3"/>
    </row>
    <row r="60" spans="1:28" customFormat="1">
      <c r="A60" s="83"/>
      <c r="B60" s="84"/>
      <c r="C60" s="85">
        <f t="shared" si="5"/>
        <v>0</v>
      </c>
      <c r="D60" s="86"/>
      <c r="E60" s="87"/>
      <c r="F60" s="88"/>
      <c r="G60" s="89"/>
      <c r="H60" s="90">
        <f t="shared" si="6"/>
        <v>0</v>
      </c>
      <c r="I60" s="91">
        <f t="shared" si="7"/>
        <v>0</v>
      </c>
      <c r="J60" s="76">
        <f t="shared" si="8"/>
        <v>0</v>
      </c>
      <c r="K60" s="77"/>
      <c r="L60" s="78"/>
      <c r="M60" s="79"/>
      <c r="N60" s="92">
        <f t="shared" si="9"/>
        <v>0</v>
      </c>
      <c r="O60" s="93">
        <f t="shared" si="10"/>
        <v>0</v>
      </c>
      <c r="P60" s="94"/>
      <c r="Q60" s="20"/>
      <c r="R60" s="146"/>
      <c r="S60" s="147"/>
      <c r="T60" s="148"/>
      <c r="U60" s="149"/>
      <c r="V60" s="150"/>
      <c r="W60" s="148"/>
      <c r="X60" s="151"/>
      <c r="Y60" s="152"/>
      <c r="Z60" s="3"/>
      <c r="AA60" s="169" t="str">
        <f t="shared" si="11"/>
        <v/>
      </c>
      <c r="AB60" s="3"/>
    </row>
    <row r="61" spans="1:28" customFormat="1">
      <c r="A61" s="83"/>
      <c r="B61" s="84"/>
      <c r="C61" s="85">
        <f t="shared" si="5"/>
        <v>0</v>
      </c>
      <c r="D61" s="86"/>
      <c r="E61" s="87"/>
      <c r="F61" s="88"/>
      <c r="G61" s="89"/>
      <c r="H61" s="90">
        <f t="shared" si="6"/>
        <v>0</v>
      </c>
      <c r="I61" s="91">
        <f t="shared" si="7"/>
        <v>0</v>
      </c>
      <c r="J61" s="76">
        <f t="shared" si="8"/>
        <v>0</v>
      </c>
      <c r="K61" s="77"/>
      <c r="L61" s="78"/>
      <c r="M61" s="79"/>
      <c r="N61" s="92">
        <f t="shared" si="9"/>
        <v>0</v>
      </c>
      <c r="O61" s="93">
        <f t="shared" si="10"/>
        <v>0</v>
      </c>
      <c r="P61" s="94"/>
      <c r="Q61" s="20"/>
      <c r="R61" s="146"/>
      <c r="S61" s="147"/>
      <c r="T61" s="148"/>
      <c r="U61" s="149"/>
      <c r="V61" s="150"/>
      <c r="W61" s="148"/>
      <c r="X61" s="151"/>
      <c r="Y61" s="152"/>
      <c r="Z61" s="3"/>
      <c r="AA61" s="169" t="str">
        <f t="shared" si="11"/>
        <v/>
      </c>
      <c r="AB61" s="3"/>
    </row>
    <row r="62" spans="1:28" customFormat="1">
      <c r="A62" s="83"/>
      <c r="B62" s="84"/>
      <c r="C62" s="85">
        <f t="shared" si="5"/>
        <v>0</v>
      </c>
      <c r="D62" s="86"/>
      <c r="E62" s="87"/>
      <c r="F62" s="88"/>
      <c r="G62" s="89"/>
      <c r="H62" s="90">
        <f t="shared" si="6"/>
        <v>0</v>
      </c>
      <c r="I62" s="91">
        <f t="shared" si="7"/>
        <v>0</v>
      </c>
      <c r="J62" s="76">
        <f t="shared" si="8"/>
        <v>0</v>
      </c>
      <c r="K62" s="77"/>
      <c r="L62" s="78"/>
      <c r="M62" s="79"/>
      <c r="N62" s="92">
        <f t="shared" si="9"/>
        <v>0</v>
      </c>
      <c r="O62" s="93">
        <f t="shared" si="10"/>
        <v>0</v>
      </c>
      <c r="P62" s="94"/>
      <c r="Q62" s="20"/>
      <c r="R62" s="146"/>
      <c r="S62" s="147"/>
      <c r="T62" s="148"/>
      <c r="U62" s="149"/>
      <c r="V62" s="150"/>
      <c r="W62" s="148"/>
      <c r="X62" s="151"/>
      <c r="Y62" s="152"/>
      <c r="Z62" s="3"/>
      <c r="AA62" s="169" t="str">
        <f t="shared" si="11"/>
        <v/>
      </c>
      <c r="AB62" s="3"/>
    </row>
    <row r="63" spans="1:28" customFormat="1">
      <c r="A63" s="83"/>
      <c r="B63" s="84"/>
      <c r="C63" s="85">
        <f t="shared" si="5"/>
        <v>0</v>
      </c>
      <c r="D63" s="86"/>
      <c r="E63" s="87"/>
      <c r="F63" s="88"/>
      <c r="G63" s="89"/>
      <c r="H63" s="90">
        <f t="shared" si="6"/>
        <v>0</v>
      </c>
      <c r="I63" s="91">
        <f t="shared" si="7"/>
        <v>0</v>
      </c>
      <c r="J63" s="76">
        <f t="shared" si="8"/>
        <v>0</v>
      </c>
      <c r="K63" s="77"/>
      <c r="L63" s="78"/>
      <c r="M63" s="79"/>
      <c r="N63" s="92">
        <f t="shared" si="9"/>
        <v>0</v>
      </c>
      <c r="O63" s="93">
        <f t="shared" si="10"/>
        <v>0</v>
      </c>
      <c r="P63" s="94"/>
      <c r="Q63" s="20"/>
      <c r="R63" s="146"/>
      <c r="S63" s="147"/>
      <c r="T63" s="148"/>
      <c r="U63" s="149"/>
      <c r="V63" s="150"/>
      <c r="W63" s="148"/>
      <c r="X63" s="151"/>
      <c r="Y63" s="152"/>
      <c r="Z63" s="3"/>
      <c r="AA63" s="169" t="str">
        <f t="shared" si="11"/>
        <v/>
      </c>
      <c r="AB63" s="3"/>
    </row>
    <row r="64" spans="1:28" customFormat="1">
      <c r="A64" s="83"/>
      <c r="B64" s="84"/>
      <c r="C64" s="85">
        <f t="shared" si="5"/>
        <v>0</v>
      </c>
      <c r="D64" s="86"/>
      <c r="E64" s="87"/>
      <c r="F64" s="88"/>
      <c r="G64" s="89"/>
      <c r="H64" s="90">
        <f t="shared" si="6"/>
        <v>0</v>
      </c>
      <c r="I64" s="91">
        <f t="shared" si="7"/>
        <v>0</v>
      </c>
      <c r="J64" s="76">
        <f t="shared" si="8"/>
        <v>0</v>
      </c>
      <c r="K64" s="77"/>
      <c r="L64" s="78"/>
      <c r="M64" s="79"/>
      <c r="N64" s="92">
        <f t="shared" si="9"/>
        <v>0</v>
      </c>
      <c r="O64" s="93">
        <f t="shared" si="10"/>
        <v>0</v>
      </c>
      <c r="P64" s="94"/>
      <c r="Q64" s="20"/>
      <c r="R64" s="146"/>
      <c r="S64" s="147"/>
      <c r="T64" s="148"/>
      <c r="U64" s="149"/>
      <c r="V64" s="150"/>
      <c r="W64" s="148"/>
      <c r="X64" s="151"/>
      <c r="Y64" s="152"/>
      <c r="Z64" s="3"/>
      <c r="AA64" s="169" t="str">
        <f t="shared" si="11"/>
        <v/>
      </c>
      <c r="AB64" s="3"/>
    </row>
    <row r="65" spans="1:28" customFormat="1">
      <c r="A65" s="83"/>
      <c r="B65" s="84"/>
      <c r="C65" s="85">
        <f t="shared" si="5"/>
        <v>0</v>
      </c>
      <c r="D65" s="86"/>
      <c r="E65" s="87"/>
      <c r="F65" s="88"/>
      <c r="G65" s="89"/>
      <c r="H65" s="90">
        <f t="shared" si="6"/>
        <v>0</v>
      </c>
      <c r="I65" s="91">
        <f t="shared" si="7"/>
        <v>0</v>
      </c>
      <c r="J65" s="76">
        <f t="shared" si="8"/>
        <v>0</v>
      </c>
      <c r="K65" s="77"/>
      <c r="L65" s="78"/>
      <c r="M65" s="79"/>
      <c r="N65" s="92">
        <f t="shared" si="9"/>
        <v>0</v>
      </c>
      <c r="O65" s="93">
        <f t="shared" si="10"/>
        <v>0</v>
      </c>
      <c r="P65" s="94"/>
      <c r="Q65" s="20"/>
      <c r="R65" s="146"/>
      <c r="S65" s="147"/>
      <c r="T65" s="148"/>
      <c r="U65" s="149"/>
      <c r="V65" s="150"/>
      <c r="W65" s="148"/>
      <c r="X65" s="151"/>
      <c r="Y65" s="152"/>
      <c r="Z65" s="3"/>
      <c r="AA65" s="169" t="str">
        <f t="shared" si="11"/>
        <v/>
      </c>
      <c r="AB65" s="3"/>
    </row>
    <row r="66" spans="1:28" customFormat="1">
      <c r="A66" s="83"/>
      <c r="B66" s="84"/>
      <c r="C66" s="85">
        <f t="shared" si="5"/>
        <v>0</v>
      </c>
      <c r="D66" s="86"/>
      <c r="E66" s="87"/>
      <c r="F66" s="88"/>
      <c r="G66" s="89"/>
      <c r="H66" s="90">
        <f t="shared" si="6"/>
        <v>0</v>
      </c>
      <c r="I66" s="91">
        <f t="shared" si="7"/>
        <v>0</v>
      </c>
      <c r="J66" s="76">
        <f t="shared" si="8"/>
        <v>0</v>
      </c>
      <c r="K66" s="77"/>
      <c r="L66" s="78"/>
      <c r="M66" s="79"/>
      <c r="N66" s="92">
        <f t="shared" si="9"/>
        <v>0</v>
      </c>
      <c r="O66" s="93">
        <f t="shared" si="10"/>
        <v>0</v>
      </c>
      <c r="P66" s="94"/>
      <c r="Q66" s="20"/>
      <c r="R66" s="146"/>
      <c r="S66" s="147"/>
      <c r="T66" s="148"/>
      <c r="U66" s="149"/>
      <c r="V66" s="150"/>
      <c r="W66" s="148"/>
      <c r="X66" s="151"/>
      <c r="Y66" s="152"/>
      <c r="Z66" s="3"/>
      <c r="AA66" s="169" t="str">
        <f t="shared" si="11"/>
        <v/>
      </c>
      <c r="AB66" s="3"/>
    </row>
    <row r="67" spans="1:28" customFormat="1">
      <c r="A67" s="83"/>
      <c r="B67" s="84"/>
      <c r="C67" s="85">
        <f t="shared" si="5"/>
        <v>0</v>
      </c>
      <c r="D67" s="86"/>
      <c r="E67" s="87"/>
      <c r="F67" s="88"/>
      <c r="G67" s="89"/>
      <c r="H67" s="90">
        <f t="shared" si="6"/>
        <v>0</v>
      </c>
      <c r="I67" s="91">
        <f t="shared" si="7"/>
        <v>0</v>
      </c>
      <c r="J67" s="76">
        <f t="shared" si="8"/>
        <v>0</v>
      </c>
      <c r="K67" s="77"/>
      <c r="L67" s="78"/>
      <c r="M67" s="79"/>
      <c r="N67" s="92">
        <f t="shared" si="9"/>
        <v>0</v>
      </c>
      <c r="O67" s="93">
        <f t="shared" si="10"/>
        <v>0</v>
      </c>
      <c r="P67" s="94"/>
      <c r="Q67" s="20"/>
      <c r="R67" s="146"/>
      <c r="S67" s="147"/>
      <c r="T67" s="148"/>
      <c r="U67" s="149"/>
      <c r="V67" s="150"/>
      <c r="W67" s="148"/>
      <c r="X67" s="151"/>
      <c r="Y67" s="152"/>
      <c r="Z67" s="3"/>
      <c r="AA67" s="169" t="str">
        <f t="shared" si="11"/>
        <v/>
      </c>
      <c r="AB67" s="3"/>
    </row>
    <row r="68" spans="1:28" customFormat="1">
      <c r="A68" s="83"/>
      <c r="B68" s="84"/>
      <c r="C68" s="85">
        <f t="shared" si="5"/>
        <v>0</v>
      </c>
      <c r="D68" s="86"/>
      <c r="E68" s="87"/>
      <c r="F68" s="88"/>
      <c r="G68" s="89"/>
      <c r="H68" s="90">
        <f t="shared" si="6"/>
        <v>0</v>
      </c>
      <c r="I68" s="91">
        <f t="shared" si="7"/>
        <v>0</v>
      </c>
      <c r="J68" s="76">
        <f t="shared" si="8"/>
        <v>0</v>
      </c>
      <c r="K68" s="77"/>
      <c r="L68" s="78"/>
      <c r="M68" s="79"/>
      <c r="N68" s="92">
        <f t="shared" si="9"/>
        <v>0</v>
      </c>
      <c r="O68" s="93">
        <f t="shared" si="10"/>
        <v>0</v>
      </c>
      <c r="P68" s="94"/>
      <c r="Q68" s="20"/>
      <c r="R68" s="146"/>
      <c r="S68" s="147"/>
      <c r="T68" s="148"/>
      <c r="U68" s="149"/>
      <c r="V68" s="150"/>
      <c r="W68" s="148"/>
      <c r="X68" s="151"/>
      <c r="Y68" s="152"/>
      <c r="Z68" s="3"/>
      <c r="AA68" s="169" t="str">
        <f t="shared" si="11"/>
        <v/>
      </c>
      <c r="AB68" s="3"/>
    </row>
    <row r="69" spans="1:28" customFormat="1">
      <c r="A69" s="83"/>
      <c r="B69" s="84"/>
      <c r="C69" s="85">
        <f t="shared" si="5"/>
        <v>0</v>
      </c>
      <c r="D69" s="86"/>
      <c r="E69" s="87"/>
      <c r="F69" s="88"/>
      <c r="G69" s="89"/>
      <c r="H69" s="90">
        <f t="shared" si="6"/>
        <v>0</v>
      </c>
      <c r="I69" s="91">
        <f t="shared" si="7"/>
        <v>0</v>
      </c>
      <c r="J69" s="76">
        <f t="shared" si="8"/>
        <v>0</v>
      </c>
      <c r="K69" s="77"/>
      <c r="L69" s="78"/>
      <c r="M69" s="79"/>
      <c r="N69" s="92">
        <f t="shared" si="9"/>
        <v>0</v>
      </c>
      <c r="O69" s="93">
        <f t="shared" si="10"/>
        <v>0</v>
      </c>
      <c r="P69" s="94"/>
      <c r="Q69" s="20"/>
      <c r="R69" s="146"/>
      <c r="S69" s="147"/>
      <c r="T69" s="148"/>
      <c r="U69" s="149"/>
      <c r="V69" s="150"/>
      <c r="W69" s="148"/>
      <c r="X69" s="151"/>
      <c r="Y69" s="152"/>
      <c r="Z69" s="3"/>
      <c r="AA69" s="169" t="str">
        <f t="shared" si="11"/>
        <v/>
      </c>
      <c r="AB69" s="3"/>
    </row>
    <row r="70" spans="1:28" customFormat="1">
      <c r="A70" s="83"/>
      <c r="B70" s="84"/>
      <c r="C70" s="85">
        <f t="shared" si="5"/>
        <v>0</v>
      </c>
      <c r="D70" s="86"/>
      <c r="E70" s="87"/>
      <c r="F70" s="88"/>
      <c r="G70" s="89"/>
      <c r="H70" s="90">
        <f t="shared" si="6"/>
        <v>0</v>
      </c>
      <c r="I70" s="91">
        <f t="shared" si="7"/>
        <v>0</v>
      </c>
      <c r="J70" s="76">
        <f t="shared" si="8"/>
        <v>0</v>
      </c>
      <c r="K70" s="77"/>
      <c r="L70" s="78"/>
      <c r="M70" s="79"/>
      <c r="N70" s="92">
        <f t="shared" si="9"/>
        <v>0</v>
      </c>
      <c r="O70" s="93">
        <f t="shared" si="10"/>
        <v>0</v>
      </c>
      <c r="P70" s="94"/>
      <c r="Q70" s="20"/>
      <c r="R70" s="146"/>
      <c r="S70" s="147"/>
      <c r="T70" s="148"/>
      <c r="U70" s="149"/>
      <c r="V70" s="150"/>
      <c r="W70" s="148"/>
      <c r="X70" s="151"/>
      <c r="Y70" s="152"/>
      <c r="Z70" s="3"/>
      <c r="AA70" s="169" t="str">
        <f t="shared" si="11"/>
        <v/>
      </c>
      <c r="AB70" s="3"/>
    </row>
    <row r="71" spans="1:28" customFormat="1">
      <c r="A71" s="83"/>
      <c r="B71" s="84"/>
      <c r="C71" s="85">
        <f t="shared" si="5"/>
        <v>0</v>
      </c>
      <c r="D71" s="86"/>
      <c r="E71" s="87"/>
      <c r="F71" s="88"/>
      <c r="G71" s="89"/>
      <c r="H71" s="90">
        <f t="shared" si="6"/>
        <v>0</v>
      </c>
      <c r="I71" s="91">
        <f t="shared" si="7"/>
        <v>0</v>
      </c>
      <c r="J71" s="76">
        <f t="shared" si="8"/>
        <v>0</v>
      </c>
      <c r="K71" s="77"/>
      <c r="L71" s="78"/>
      <c r="M71" s="79"/>
      <c r="N71" s="92">
        <f t="shared" si="9"/>
        <v>0</v>
      </c>
      <c r="O71" s="93">
        <f t="shared" si="10"/>
        <v>0</v>
      </c>
      <c r="P71" s="94"/>
      <c r="Q71" s="20"/>
      <c r="R71" s="146"/>
      <c r="S71" s="147"/>
      <c r="T71" s="148"/>
      <c r="U71" s="149"/>
      <c r="V71" s="150"/>
      <c r="W71" s="148"/>
      <c r="X71" s="151"/>
      <c r="Y71" s="152"/>
      <c r="Z71" s="3"/>
      <c r="AA71" s="169" t="str">
        <f t="shared" si="11"/>
        <v/>
      </c>
      <c r="AB71" s="3"/>
    </row>
    <row r="72" spans="1:28" customFormat="1">
      <c r="A72" s="83"/>
      <c r="B72" s="84"/>
      <c r="C72" s="85">
        <f t="shared" si="5"/>
        <v>0</v>
      </c>
      <c r="D72" s="86"/>
      <c r="E72" s="87"/>
      <c r="F72" s="88"/>
      <c r="G72" s="89"/>
      <c r="H72" s="90">
        <f t="shared" si="6"/>
        <v>0</v>
      </c>
      <c r="I72" s="91">
        <f t="shared" si="7"/>
        <v>0</v>
      </c>
      <c r="J72" s="76">
        <f t="shared" si="8"/>
        <v>0</v>
      </c>
      <c r="K72" s="77"/>
      <c r="L72" s="78"/>
      <c r="M72" s="79"/>
      <c r="N72" s="92">
        <f t="shared" si="9"/>
        <v>0</v>
      </c>
      <c r="O72" s="93">
        <f t="shared" si="10"/>
        <v>0</v>
      </c>
      <c r="P72" s="94"/>
      <c r="Q72" s="20"/>
      <c r="R72" s="146"/>
      <c r="S72" s="147"/>
      <c r="T72" s="148"/>
      <c r="U72" s="149"/>
      <c r="V72" s="150"/>
      <c r="W72" s="148"/>
      <c r="X72" s="151"/>
      <c r="Y72" s="152"/>
      <c r="Z72" s="3"/>
      <c r="AA72" s="169" t="str">
        <f t="shared" si="11"/>
        <v/>
      </c>
      <c r="AB72" s="3"/>
    </row>
    <row r="73" spans="1:28" customFormat="1">
      <c r="A73" s="83"/>
      <c r="B73" s="84"/>
      <c r="C73" s="85">
        <f t="shared" si="5"/>
        <v>0</v>
      </c>
      <c r="D73" s="86"/>
      <c r="E73" s="87"/>
      <c r="F73" s="88"/>
      <c r="G73" s="89"/>
      <c r="H73" s="90">
        <f t="shared" si="6"/>
        <v>0</v>
      </c>
      <c r="I73" s="91">
        <f t="shared" si="7"/>
        <v>0</v>
      </c>
      <c r="J73" s="76">
        <f t="shared" si="8"/>
        <v>0</v>
      </c>
      <c r="K73" s="77"/>
      <c r="L73" s="78"/>
      <c r="M73" s="79"/>
      <c r="N73" s="92">
        <f t="shared" si="9"/>
        <v>0</v>
      </c>
      <c r="O73" s="93">
        <f t="shared" si="10"/>
        <v>0</v>
      </c>
      <c r="P73" s="94"/>
      <c r="Q73" s="20"/>
      <c r="R73" s="146"/>
      <c r="S73" s="147"/>
      <c r="T73" s="148"/>
      <c r="U73" s="149"/>
      <c r="V73" s="150"/>
      <c r="W73" s="148"/>
      <c r="X73" s="151"/>
      <c r="Y73" s="152"/>
      <c r="Z73" s="3"/>
      <c r="AA73" s="169" t="str">
        <f t="shared" si="11"/>
        <v/>
      </c>
      <c r="AB73" s="3"/>
    </row>
    <row r="74" spans="1:28" customFormat="1">
      <c r="A74" s="83"/>
      <c r="B74" s="84"/>
      <c r="C74" s="85">
        <f t="shared" si="5"/>
        <v>0</v>
      </c>
      <c r="D74" s="86"/>
      <c r="E74" s="87"/>
      <c r="F74" s="88"/>
      <c r="G74" s="89"/>
      <c r="H74" s="90">
        <f t="shared" si="6"/>
        <v>0</v>
      </c>
      <c r="I74" s="91">
        <f t="shared" si="7"/>
        <v>0</v>
      </c>
      <c r="J74" s="76">
        <f t="shared" si="8"/>
        <v>0</v>
      </c>
      <c r="K74" s="77"/>
      <c r="L74" s="78"/>
      <c r="M74" s="79"/>
      <c r="N74" s="92">
        <f t="shared" si="9"/>
        <v>0</v>
      </c>
      <c r="O74" s="93">
        <f t="shared" si="10"/>
        <v>0</v>
      </c>
      <c r="P74" s="94"/>
      <c r="Q74" s="20"/>
      <c r="R74" s="146"/>
      <c r="S74" s="147"/>
      <c r="T74" s="148"/>
      <c r="U74" s="149"/>
      <c r="V74" s="150"/>
      <c r="W74" s="148"/>
      <c r="X74" s="151"/>
      <c r="Y74" s="152"/>
      <c r="Z74" s="3"/>
      <c r="AA74" s="169" t="str">
        <f t="shared" si="11"/>
        <v/>
      </c>
      <c r="AB74" s="3"/>
    </row>
    <row r="75" spans="1:28" customFormat="1">
      <c r="A75" s="83"/>
      <c r="B75" s="84"/>
      <c r="C75" s="85">
        <f t="shared" si="5"/>
        <v>0</v>
      </c>
      <c r="D75" s="86"/>
      <c r="E75" s="87"/>
      <c r="F75" s="88"/>
      <c r="G75" s="89"/>
      <c r="H75" s="90">
        <f t="shared" si="6"/>
        <v>0</v>
      </c>
      <c r="I75" s="91">
        <f t="shared" si="7"/>
        <v>0</v>
      </c>
      <c r="J75" s="76">
        <f t="shared" si="8"/>
        <v>0</v>
      </c>
      <c r="K75" s="77"/>
      <c r="L75" s="78"/>
      <c r="M75" s="79"/>
      <c r="N75" s="92">
        <f t="shared" si="9"/>
        <v>0</v>
      </c>
      <c r="O75" s="93">
        <f t="shared" si="10"/>
        <v>0</v>
      </c>
      <c r="P75" s="94"/>
      <c r="Q75" s="20"/>
      <c r="R75" s="146"/>
      <c r="S75" s="147"/>
      <c r="T75" s="148"/>
      <c r="U75" s="149"/>
      <c r="V75" s="150"/>
      <c r="W75" s="148"/>
      <c r="X75" s="151"/>
      <c r="Y75" s="152"/>
      <c r="Z75" s="3"/>
      <c r="AA75" s="169" t="str">
        <f t="shared" si="11"/>
        <v/>
      </c>
      <c r="AB75" s="3"/>
    </row>
    <row r="76" spans="1:28" customFormat="1">
      <c r="A76" s="83"/>
      <c r="B76" s="84"/>
      <c r="C76" s="85">
        <f t="shared" si="5"/>
        <v>0</v>
      </c>
      <c r="D76" s="86"/>
      <c r="E76" s="87"/>
      <c r="F76" s="88"/>
      <c r="G76" s="89"/>
      <c r="H76" s="90">
        <f t="shared" si="6"/>
        <v>0</v>
      </c>
      <c r="I76" s="91">
        <f t="shared" si="7"/>
        <v>0</v>
      </c>
      <c r="J76" s="76">
        <f t="shared" si="8"/>
        <v>0</v>
      </c>
      <c r="K76" s="77"/>
      <c r="L76" s="78"/>
      <c r="M76" s="79"/>
      <c r="N76" s="92">
        <f t="shared" si="9"/>
        <v>0</v>
      </c>
      <c r="O76" s="93">
        <f t="shared" si="10"/>
        <v>0</v>
      </c>
      <c r="P76" s="94"/>
      <c r="Q76" s="20"/>
      <c r="R76" s="146"/>
      <c r="S76" s="147"/>
      <c r="T76" s="148"/>
      <c r="U76" s="149"/>
      <c r="V76" s="150"/>
      <c r="W76" s="148"/>
      <c r="X76" s="151"/>
      <c r="Y76" s="152"/>
      <c r="Z76" s="3"/>
      <c r="AA76" s="169" t="str">
        <f t="shared" si="11"/>
        <v/>
      </c>
      <c r="AB76" s="3"/>
    </row>
    <row r="77" spans="1:28" customFormat="1">
      <c r="A77" s="83"/>
      <c r="B77" s="84"/>
      <c r="C77" s="85">
        <f t="shared" si="5"/>
        <v>0</v>
      </c>
      <c r="D77" s="86"/>
      <c r="E77" s="87"/>
      <c r="F77" s="88"/>
      <c r="G77" s="89"/>
      <c r="H77" s="90">
        <f t="shared" si="6"/>
        <v>0</v>
      </c>
      <c r="I77" s="91">
        <f t="shared" si="7"/>
        <v>0</v>
      </c>
      <c r="J77" s="76">
        <f t="shared" si="8"/>
        <v>0</v>
      </c>
      <c r="K77" s="77"/>
      <c r="L77" s="78"/>
      <c r="M77" s="79"/>
      <c r="N77" s="92">
        <f t="shared" si="9"/>
        <v>0</v>
      </c>
      <c r="O77" s="93">
        <f t="shared" si="10"/>
        <v>0</v>
      </c>
      <c r="P77" s="94"/>
      <c r="Q77" s="20"/>
      <c r="R77" s="146"/>
      <c r="S77" s="147"/>
      <c r="T77" s="148"/>
      <c r="U77" s="149"/>
      <c r="V77" s="150"/>
      <c r="W77" s="148"/>
      <c r="X77" s="151"/>
      <c r="Y77" s="152"/>
      <c r="Z77" s="3"/>
      <c r="AA77" s="169" t="str">
        <f t="shared" si="11"/>
        <v/>
      </c>
      <c r="AB77" s="3"/>
    </row>
    <row r="78" spans="1:28" customFormat="1">
      <c r="A78" s="83"/>
      <c r="B78" s="84"/>
      <c r="C78" s="85">
        <f t="shared" si="5"/>
        <v>0</v>
      </c>
      <c r="D78" s="86"/>
      <c r="E78" s="87"/>
      <c r="F78" s="88"/>
      <c r="G78" s="89"/>
      <c r="H78" s="90">
        <f t="shared" si="6"/>
        <v>0</v>
      </c>
      <c r="I78" s="91">
        <f t="shared" si="7"/>
        <v>0</v>
      </c>
      <c r="J78" s="76">
        <f t="shared" si="8"/>
        <v>0</v>
      </c>
      <c r="K78" s="77"/>
      <c r="L78" s="78"/>
      <c r="M78" s="79"/>
      <c r="N78" s="92">
        <f t="shared" si="9"/>
        <v>0</v>
      </c>
      <c r="O78" s="93">
        <f t="shared" si="10"/>
        <v>0</v>
      </c>
      <c r="P78" s="94"/>
      <c r="Q78" s="20"/>
      <c r="R78" s="146"/>
      <c r="S78" s="147"/>
      <c r="T78" s="148"/>
      <c r="U78" s="149"/>
      <c r="V78" s="150"/>
      <c r="W78" s="148"/>
      <c r="X78" s="151"/>
      <c r="Y78" s="152"/>
      <c r="Z78" s="3"/>
      <c r="AA78" s="169" t="str">
        <f t="shared" si="11"/>
        <v/>
      </c>
      <c r="AB78" s="3"/>
    </row>
    <row r="79" spans="1:28" customFormat="1">
      <c r="A79" s="83"/>
      <c r="B79" s="84"/>
      <c r="C79" s="85">
        <f t="shared" si="5"/>
        <v>0</v>
      </c>
      <c r="D79" s="86"/>
      <c r="E79" s="87"/>
      <c r="F79" s="88"/>
      <c r="G79" s="89"/>
      <c r="H79" s="90">
        <f t="shared" si="6"/>
        <v>0</v>
      </c>
      <c r="I79" s="91">
        <f t="shared" si="7"/>
        <v>0</v>
      </c>
      <c r="J79" s="76">
        <f t="shared" si="8"/>
        <v>0</v>
      </c>
      <c r="K79" s="77"/>
      <c r="L79" s="78"/>
      <c r="M79" s="79"/>
      <c r="N79" s="92">
        <f t="shared" si="9"/>
        <v>0</v>
      </c>
      <c r="O79" s="93">
        <f t="shared" si="10"/>
        <v>0</v>
      </c>
      <c r="P79" s="94"/>
      <c r="Q79" s="20"/>
      <c r="R79" s="146"/>
      <c r="S79" s="147"/>
      <c r="T79" s="148"/>
      <c r="U79" s="149"/>
      <c r="V79" s="150"/>
      <c r="W79" s="148"/>
      <c r="X79" s="151"/>
      <c r="Y79" s="152"/>
      <c r="Z79" s="3"/>
      <c r="AA79" s="169" t="str">
        <f t="shared" si="11"/>
        <v/>
      </c>
      <c r="AB79" s="3"/>
    </row>
    <row r="80" spans="1:28" customFormat="1">
      <c r="A80" s="83"/>
      <c r="B80" s="84"/>
      <c r="C80" s="85">
        <f t="shared" si="5"/>
        <v>0</v>
      </c>
      <c r="D80" s="86"/>
      <c r="E80" s="87"/>
      <c r="F80" s="88"/>
      <c r="G80" s="89"/>
      <c r="H80" s="90">
        <f t="shared" si="6"/>
        <v>0</v>
      </c>
      <c r="I80" s="91">
        <f t="shared" si="7"/>
        <v>0</v>
      </c>
      <c r="J80" s="76">
        <f t="shared" si="8"/>
        <v>0</v>
      </c>
      <c r="K80" s="77"/>
      <c r="L80" s="78"/>
      <c r="M80" s="79"/>
      <c r="N80" s="92">
        <f t="shared" si="9"/>
        <v>0</v>
      </c>
      <c r="O80" s="93">
        <f t="shared" si="10"/>
        <v>0</v>
      </c>
      <c r="P80" s="94"/>
      <c r="Q80" s="20"/>
      <c r="R80" s="146"/>
      <c r="S80" s="147"/>
      <c r="T80" s="148"/>
      <c r="U80" s="149"/>
      <c r="V80" s="150"/>
      <c r="W80" s="148"/>
      <c r="X80" s="151"/>
      <c r="Y80" s="152"/>
      <c r="Z80" s="3"/>
      <c r="AA80" s="169" t="str">
        <f t="shared" si="11"/>
        <v/>
      </c>
      <c r="AB80" s="3"/>
    </row>
    <row r="81" spans="1:28" customFormat="1">
      <c r="A81" s="83"/>
      <c r="B81" s="84"/>
      <c r="C81" s="85">
        <f t="shared" si="5"/>
        <v>0</v>
      </c>
      <c r="D81" s="86"/>
      <c r="E81" s="87"/>
      <c r="F81" s="88"/>
      <c r="G81" s="89"/>
      <c r="H81" s="90">
        <f t="shared" si="6"/>
        <v>0</v>
      </c>
      <c r="I81" s="91">
        <f t="shared" si="7"/>
        <v>0</v>
      </c>
      <c r="J81" s="76">
        <f t="shared" si="8"/>
        <v>0</v>
      </c>
      <c r="K81" s="77"/>
      <c r="L81" s="78"/>
      <c r="M81" s="79"/>
      <c r="N81" s="92">
        <f t="shared" si="9"/>
        <v>0</v>
      </c>
      <c r="O81" s="93">
        <f t="shared" si="10"/>
        <v>0</v>
      </c>
      <c r="P81" s="94"/>
      <c r="Q81" s="20"/>
      <c r="R81" s="146"/>
      <c r="S81" s="147"/>
      <c r="T81" s="148"/>
      <c r="U81" s="149"/>
      <c r="V81" s="150"/>
      <c r="W81" s="148"/>
      <c r="X81" s="151"/>
      <c r="Y81" s="152"/>
      <c r="Z81" s="3"/>
      <c r="AA81" s="169" t="str">
        <f t="shared" si="11"/>
        <v/>
      </c>
      <c r="AB81" s="3"/>
    </row>
    <row r="82" spans="1:28" customFormat="1">
      <c r="A82" s="83"/>
      <c r="B82" s="84"/>
      <c r="C82" s="85">
        <f t="shared" si="5"/>
        <v>0</v>
      </c>
      <c r="D82" s="86"/>
      <c r="E82" s="87"/>
      <c r="F82" s="88"/>
      <c r="G82" s="89"/>
      <c r="H82" s="90">
        <f t="shared" si="6"/>
        <v>0</v>
      </c>
      <c r="I82" s="91">
        <f t="shared" si="7"/>
        <v>0</v>
      </c>
      <c r="J82" s="76">
        <f t="shared" si="8"/>
        <v>0</v>
      </c>
      <c r="K82" s="77"/>
      <c r="L82" s="78"/>
      <c r="M82" s="79"/>
      <c r="N82" s="92">
        <f t="shared" si="9"/>
        <v>0</v>
      </c>
      <c r="O82" s="93">
        <f t="shared" si="10"/>
        <v>0</v>
      </c>
      <c r="P82" s="94"/>
      <c r="Q82" s="20"/>
      <c r="R82" s="146"/>
      <c r="S82" s="147"/>
      <c r="T82" s="148"/>
      <c r="U82" s="149"/>
      <c r="V82" s="150"/>
      <c r="W82" s="148"/>
      <c r="X82" s="151"/>
      <c r="Y82" s="152"/>
      <c r="Z82" s="3"/>
      <c r="AA82" s="169" t="str">
        <f t="shared" si="11"/>
        <v/>
      </c>
      <c r="AB82" s="3"/>
    </row>
    <row r="83" spans="1:28" customFormat="1">
      <c r="A83" s="83"/>
      <c r="B83" s="84"/>
      <c r="C83" s="85">
        <f t="shared" si="5"/>
        <v>0</v>
      </c>
      <c r="D83" s="86"/>
      <c r="E83" s="87"/>
      <c r="F83" s="88"/>
      <c r="G83" s="89"/>
      <c r="H83" s="90">
        <f t="shared" si="6"/>
        <v>0</v>
      </c>
      <c r="I83" s="91">
        <f t="shared" si="7"/>
        <v>0</v>
      </c>
      <c r="J83" s="76">
        <f t="shared" si="8"/>
        <v>0</v>
      </c>
      <c r="K83" s="77"/>
      <c r="L83" s="78"/>
      <c r="M83" s="79"/>
      <c r="N83" s="92">
        <f t="shared" si="9"/>
        <v>0</v>
      </c>
      <c r="O83" s="93">
        <f t="shared" si="10"/>
        <v>0</v>
      </c>
      <c r="P83" s="94"/>
      <c r="Q83" s="20"/>
      <c r="R83" s="146"/>
      <c r="S83" s="147"/>
      <c r="T83" s="148"/>
      <c r="U83" s="149"/>
      <c r="V83" s="150"/>
      <c r="W83" s="148"/>
      <c r="X83" s="151"/>
      <c r="Y83" s="152"/>
      <c r="Z83" s="3"/>
      <c r="AA83" s="169" t="str">
        <f t="shared" si="11"/>
        <v/>
      </c>
      <c r="AB83" s="3"/>
    </row>
    <row r="84" spans="1:28" customFormat="1">
      <c r="A84" s="83"/>
      <c r="B84" s="84"/>
      <c r="C84" s="85">
        <f t="shared" si="5"/>
        <v>0</v>
      </c>
      <c r="D84" s="86"/>
      <c r="E84" s="87"/>
      <c r="F84" s="88"/>
      <c r="G84" s="89"/>
      <c r="H84" s="90">
        <f t="shared" si="6"/>
        <v>0</v>
      </c>
      <c r="I84" s="91">
        <f t="shared" si="7"/>
        <v>0</v>
      </c>
      <c r="J84" s="76">
        <f t="shared" si="8"/>
        <v>0</v>
      </c>
      <c r="K84" s="77"/>
      <c r="L84" s="78"/>
      <c r="M84" s="79"/>
      <c r="N84" s="92">
        <f t="shared" si="9"/>
        <v>0</v>
      </c>
      <c r="O84" s="93">
        <f t="shared" si="10"/>
        <v>0</v>
      </c>
      <c r="P84" s="94"/>
      <c r="Q84" s="20"/>
      <c r="R84" s="146"/>
      <c r="S84" s="147"/>
      <c r="T84" s="148"/>
      <c r="U84" s="149"/>
      <c r="V84" s="150"/>
      <c r="W84" s="148"/>
      <c r="X84" s="151"/>
      <c r="Y84" s="152"/>
      <c r="Z84" s="3"/>
      <c r="AA84" s="169" t="str">
        <f t="shared" si="11"/>
        <v/>
      </c>
      <c r="AB84" s="3"/>
    </row>
    <row r="85" spans="1:28" customFormat="1">
      <c r="A85" s="83"/>
      <c r="B85" s="84"/>
      <c r="C85" s="85">
        <f t="shared" si="5"/>
        <v>0</v>
      </c>
      <c r="D85" s="86"/>
      <c r="E85" s="87"/>
      <c r="F85" s="88"/>
      <c r="G85" s="89"/>
      <c r="H85" s="90">
        <f t="shared" si="6"/>
        <v>0</v>
      </c>
      <c r="I85" s="91">
        <f t="shared" si="7"/>
        <v>0</v>
      </c>
      <c r="J85" s="76">
        <f t="shared" si="8"/>
        <v>0</v>
      </c>
      <c r="K85" s="77"/>
      <c r="L85" s="78"/>
      <c r="M85" s="79"/>
      <c r="N85" s="92">
        <f t="shared" si="9"/>
        <v>0</v>
      </c>
      <c r="O85" s="93">
        <f t="shared" si="10"/>
        <v>0</v>
      </c>
      <c r="P85" s="94"/>
      <c r="Q85" s="20"/>
      <c r="R85" s="146"/>
      <c r="S85" s="147"/>
      <c r="T85" s="148"/>
      <c r="U85" s="149"/>
      <c r="V85" s="150"/>
      <c r="W85" s="148"/>
      <c r="X85" s="151"/>
      <c r="Y85" s="152"/>
      <c r="Z85" s="3"/>
      <c r="AA85" s="169" t="str">
        <f t="shared" si="11"/>
        <v/>
      </c>
      <c r="AB85" s="3"/>
    </row>
    <row r="86" spans="1:28" customFormat="1">
      <c r="A86" s="83"/>
      <c r="B86" s="84"/>
      <c r="C86" s="85">
        <f t="shared" si="5"/>
        <v>0</v>
      </c>
      <c r="D86" s="86"/>
      <c r="E86" s="87"/>
      <c r="F86" s="88"/>
      <c r="G86" s="89"/>
      <c r="H86" s="90">
        <f t="shared" si="6"/>
        <v>0</v>
      </c>
      <c r="I86" s="91">
        <f t="shared" si="7"/>
        <v>0</v>
      </c>
      <c r="J86" s="76">
        <f t="shared" si="8"/>
        <v>0</v>
      </c>
      <c r="K86" s="77"/>
      <c r="L86" s="78"/>
      <c r="M86" s="79"/>
      <c r="N86" s="92">
        <f t="shared" si="9"/>
        <v>0</v>
      </c>
      <c r="O86" s="93">
        <f t="shared" si="10"/>
        <v>0</v>
      </c>
      <c r="P86" s="94"/>
      <c r="Q86" s="20"/>
      <c r="R86" s="146"/>
      <c r="S86" s="147"/>
      <c r="T86" s="148"/>
      <c r="U86" s="149"/>
      <c r="V86" s="150"/>
      <c r="W86" s="148"/>
      <c r="X86" s="151"/>
      <c r="Y86" s="152"/>
      <c r="Z86" s="3"/>
      <c r="AA86" s="169" t="str">
        <f t="shared" si="11"/>
        <v/>
      </c>
      <c r="AB86" s="3"/>
    </row>
    <row r="87" spans="1:28" customFormat="1">
      <c r="A87" s="83"/>
      <c r="B87" s="84"/>
      <c r="C87" s="85">
        <f t="shared" ref="C87:C101" si="12">IF(B87=0,0,IF(B87&gt;=$D$16,$B$16-(($B$16-$B$17)/($D$17-$D$16))*(($D$17-$D$16)-($D$17-B87)),IF(B87&gt;=$D$15,$B$15-(($B$15-$B$16)/($D$16-$D$15))*(($D$16-$D$15)-($D$16-B87)),IF(B87&gt;=$D$14,$B$14-(($B$14-$B$15)/($D$15-$D$14))*(($D$15-$D$14)-($D$15-B87)),IF(B87&gt;=$D$13,$B$13-(($B$13-$B$14)/($D$14-$D$13))*(($D$14-$D$13)-($D$14-B87)),IF(B87&gt;=$D$12,$B$12-(($B$12-$B$13)/($D$13-$D$12))*(($D$13-$D$12)-($D$13-B87)),IF(B87&gt;=$D$11,$B$11-(($B$11-$B$12)/($D$12-$D$11))*(($D$12-$D$11)-($D$12-B87)),IF(B87&gt;=$D$10,$B$10-(($B$10-$B$11)/($D$11-$D$10))*(($D$11-$D$10)-($D$11-B87)),IF(B87&gt;=$D$9,$B$9-(($B$9-$B$10)/($D$10-$D$9))*(($D$10-$D$9)-($D$10-B87)),IF(B87&gt;=$D$8,$B$8-(($B$8-$B$9)/($D$9-$D$8))*(($D$9-$D$8)-($D$9-B87)),IF(B87&gt;=$D$7,$B$7-(($B$7-$B$8)/($D$8-$D$7))*(($D$8-$D$7)-($D$8-B87)),IF(B87&gt;=$D$6,$B$6-(($B$6-$B$7)/($D$7-$D$6))*(($D$7-$D$6)-($D$7-B87)),IF(B87&gt;=$D$5,$B$5-(($B$5-$B$6)/($D$6-$D$5))*(($D$6-$D$5)-($D$6-B87)),IF(B87&gt;=$D$4,$B$4-(($B$4-$B$5)/($D$5-$D$4))*(($D$5-$D$4)-($D$5-B87)),IF(B87&gt;=$D$3,$B$3-(($B$3-$B$4)/($D$4-$D$3))*(($D$4-$D$3)-($D$4-B87)))))))))))))))))</f>
        <v>0</v>
      </c>
      <c r="D87" s="86"/>
      <c r="E87" s="87"/>
      <c r="F87" s="88"/>
      <c r="G87" s="89"/>
      <c r="H87" s="90">
        <f t="shared" ref="H87:H101" si="13">N87*(1-D87%)</f>
        <v>0</v>
      </c>
      <c r="I87" s="91">
        <f t="shared" ref="I87:I101" si="14">N87*D87%</f>
        <v>0</v>
      </c>
      <c r="J87" s="76">
        <f t="shared" ref="J87:J101" si="15">IF((I87-I86&gt;L87-0.01)+(I87-I86&lt;L87+0.01),J86,I87-I86)</f>
        <v>0</v>
      </c>
      <c r="K87" s="77"/>
      <c r="L87" s="78"/>
      <c r="M87" s="79"/>
      <c r="N87" s="92">
        <f t="shared" ref="N87:N101" si="16">C87*O87</f>
        <v>0</v>
      </c>
      <c r="O87" s="93">
        <f t="shared" ref="O87:O101" si="17">IF(D87=0,0,1%/((1-D87%)+(D87%*0.622665006226652))*100)</f>
        <v>0</v>
      </c>
      <c r="P87" s="94"/>
      <c r="Q87" s="20"/>
      <c r="R87" s="146"/>
      <c r="S87" s="147"/>
      <c r="T87" s="148"/>
      <c r="U87" s="149"/>
      <c r="V87" s="150"/>
      <c r="W87" s="148"/>
      <c r="X87" s="151"/>
      <c r="Y87" s="152"/>
      <c r="Z87" s="3"/>
      <c r="AA87" s="169" t="str">
        <f t="shared" si="11"/>
        <v/>
      </c>
      <c r="AB87" s="3"/>
    </row>
    <row r="88" spans="1:28" customFormat="1">
      <c r="A88" s="83"/>
      <c r="B88" s="84"/>
      <c r="C88" s="85">
        <f t="shared" si="12"/>
        <v>0</v>
      </c>
      <c r="D88" s="86"/>
      <c r="E88" s="87"/>
      <c r="F88" s="88"/>
      <c r="G88" s="89"/>
      <c r="H88" s="90">
        <f t="shared" si="13"/>
        <v>0</v>
      </c>
      <c r="I88" s="91">
        <f t="shared" si="14"/>
        <v>0</v>
      </c>
      <c r="J88" s="76">
        <f t="shared" si="15"/>
        <v>0</v>
      </c>
      <c r="K88" s="77"/>
      <c r="L88" s="78"/>
      <c r="M88" s="79"/>
      <c r="N88" s="92">
        <f t="shared" si="16"/>
        <v>0</v>
      </c>
      <c r="O88" s="93">
        <f t="shared" si="17"/>
        <v>0</v>
      </c>
      <c r="P88" s="94"/>
      <c r="Q88" s="20"/>
      <c r="R88" s="146"/>
      <c r="S88" s="147"/>
      <c r="T88" s="148"/>
      <c r="U88" s="149"/>
      <c r="V88" s="150"/>
      <c r="W88" s="148"/>
      <c r="X88" s="151"/>
      <c r="Y88" s="152"/>
      <c r="Z88" s="3"/>
      <c r="AA88" s="169" t="str">
        <f t="shared" si="11"/>
        <v/>
      </c>
      <c r="AB88" s="3"/>
    </row>
    <row r="89" spans="1:28" customFormat="1">
      <c r="A89" s="83"/>
      <c r="B89" s="84"/>
      <c r="C89" s="85">
        <f t="shared" si="12"/>
        <v>0</v>
      </c>
      <c r="D89" s="86"/>
      <c r="E89" s="87"/>
      <c r="F89" s="88"/>
      <c r="G89" s="89"/>
      <c r="H89" s="90">
        <f t="shared" si="13"/>
        <v>0</v>
      </c>
      <c r="I89" s="91">
        <f t="shared" si="14"/>
        <v>0</v>
      </c>
      <c r="J89" s="76">
        <f t="shared" si="15"/>
        <v>0</v>
      </c>
      <c r="K89" s="77"/>
      <c r="L89" s="78"/>
      <c r="M89" s="79"/>
      <c r="N89" s="92">
        <f t="shared" si="16"/>
        <v>0</v>
      </c>
      <c r="O89" s="93">
        <f t="shared" si="17"/>
        <v>0</v>
      </c>
      <c r="P89" s="94"/>
      <c r="Q89" s="20"/>
      <c r="R89" s="146"/>
      <c r="S89" s="147"/>
      <c r="T89" s="148"/>
      <c r="U89" s="149"/>
      <c r="V89" s="150"/>
      <c r="W89" s="148"/>
      <c r="X89" s="151"/>
      <c r="Y89" s="152"/>
      <c r="Z89" s="3"/>
      <c r="AA89" s="169" t="str">
        <f t="shared" ref="AA89:AA101" si="18">IF((R89="")+(C90&gt;0),"",$C88-$R88+$V89+$R89)</f>
        <v/>
      </c>
      <c r="AB89" s="3"/>
    </row>
    <row r="90" spans="1:28" customFormat="1">
      <c r="A90" s="83"/>
      <c r="B90" s="84"/>
      <c r="C90" s="85">
        <f t="shared" si="12"/>
        <v>0</v>
      </c>
      <c r="D90" s="86"/>
      <c r="E90" s="87"/>
      <c r="F90" s="88"/>
      <c r="G90" s="89"/>
      <c r="H90" s="90">
        <f t="shared" si="13"/>
        <v>0</v>
      </c>
      <c r="I90" s="91">
        <f t="shared" si="14"/>
        <v>0</v>
      </c>
      <c r="J90" s="76">
        <f t="shared" si="15"/>
        <v>0</v>
      </c>
      <c r="K90" s="77"/>
      <c r="L90" s="78"/>
      <c r="M90" s="79"/>
      <c r="N90" s="92">
        <f t="shared" si="16"/>
        <v>0</v>
      </c>
      <c r="O90" s="93">
        <f t="shared" si="17"/>
        <v>0</v>
      </c>
      <c r="P90" s="94"/>
      <c r="Q90" s="20"/>
      <c r="R90" s="146"/>
      <c r="S90" s="147"/>
      <c r="T90" s="148"/>
      <c r="U90" s="149"/>
      <c r="V90" s="150"/>
      <c r="W90" s="148"/>
      <c r="X90" s="151"/>
      <c r="Y90" s="152"/>
      <c r="Z90" s="3"/>
      <c r="AA90" s="169" t="str">
        <f t="shared" si="18"/>
        <v/>
      </c>
      <c r="AB90" s="3"/>
    </row>
    <row r="91" spans="1:28" customFormat="1">
      <c r="A91" s="83"/>
      <c r="B91" s="84"/>
      <c r="C91" s="85">
        <f t="shared" si="12"/>
        <v>0</v>
      </c>
      <c r="D91" s="86"/>
      <c r="E91" s="87"/>
      <c r="F91" s="88"/>
      <c r="G91" s="89"/>
      <c r="H91" s="90">
        <f t="shared" si="13"/>
        <v>0</v>
      </c>
      <c r="I91" s="91">
        <f t="shared" si="14"/>
        <v>0</v>
      </c>
      <c r="J91" s="76">
        <f t="shared" si="15"/>
        <v>0</v>
      </c>
      <c r="K91" s="77"/>
      <c r="L91" s="78"/>
      <c r="M91" s="79"/>
      <c r="N91" s="92">
        <f t="shared" si="16"/>
        <v>0</v>
      </c>
      <c r="O91" s="93">
        <f t="shared" si="17"/>
        <v>0</v>
      </c>
      <c r="P91" s="94"/>
      <c r="Q91" s="20"/>
      <c r="R91" s="146"/>
      <c r="S91" s="147"/>
      <c r="T91" s="148"/>
      <c r="U91" s="149"/>
      <c r="V91" s="150"/>
      <c r="W91" s="148"/>
      <c r="X91" s="151"/>
      <c r="Y91" s="152"/>
      <c r="Z91" s="3"/>
      <c r="AA91" s="169" t="str">
        <f t="shared" si="18"/>
        <v/>
      </c>
      <c r="AB91" s="3"/>
    </row>
    <row r="92" spans="1:28" customFormat="1">
      <c r="A92" s="83"/>
      <c r="B92" s="84"/>
      <c r="C92" s="85">
        <f t="shared" si="12"/>
        <v>0</v>
      </c>
      <c r="D92" s="86"/>
      <c r="E92" s="87"/>
      <c r="F92" s="88"/>
      <c r="G92" s="89"/>
      <c r="H92" s="90">
        <f t="shared" si="13"/>
        <v>0</v>
      </c>
      <c r="I92" s="91">
        <f t="shared" si="14"/>
        <v>0</v>
      </c>
      <c r="J92" s="76">
        <f t="shared" si="15"/>
        <v>0</v>
      </c>
      <c r="K92" s="77"/>
      <c r="L92" s="78"/>
      <c r="M92" s="79"/>
      <c r="N92" s="92">
        <f t="shared" si="16"/>
        <v>0</v>
      </c>
      <c r="O92" s="93">
        <f t="shared" si="17"/>
        <v>0</v>
      </c>
      <c r="P92" s="94"/>
      <c r="Q92" s="20"/>
      <c r="R92" s="146"/>
      <c r="S92" s="147"/>
      <c r="T92" s="148"/>
      <c r="U92" s="149"/>
      <c r="V92" s="150"/>
      <c r="W92" s="148"/>
      <c r="X92" s="151"/>
      <c r="Y92" s="152"/>
      <c r="Z92" s="3"/>
      <c r="AA92" s="169" t="str">
        <f t="shared" si="18"/>
        <v/>
      </c>
      <c r="AB92" s="3"/>
    </row>
    <row r="93" spans="1:28" customFormat="1">
      <c r="A93" s="83"/>
      <c r="B93" s="84"/>
      <c r="C93" s="85">
        <f t="shared" si="12"/>
        <v>0</v>
      </c>
      <c r="D93" s="86"/>
      <c r="E93" s="87"/>
      <c r="F93" s="88"/>
      <c r="G93" s="89"/>
      <c r="H93" s="90">
        <f t="shared" si="13"/>
        <v>0</v>
      </c>
      <c r="I93" s="91">
        <f t="shared" si="14"/>
        <v>0</v>
      </c>
      <c r="J93" s="76">
        <f t="shared" si="15"/>
        <v>0</v>
      </c>
      <c r="K93" s="77"/>
      <c r="L93" s="78"/>
      <c r="M93" s="79"/>
      <c r="N93" s="92">
        <f t="shared" si="16"/>
        <v>0</v>
      </c>
      <c r="O93" s="93">
        <f t="shared" si="17"/>
        <v>0</v>
      </c>
      <c r="P93" s="94"/>
      <c r="Q93" s="20"/>
      <c r="R93" s="146"/>
      <c r="S93" s="147"/>
      <c r="T93" s="148"/>
      <c r="U93" s="149"/>
      <c r="V93" s="150"/>
      <c r="W93" s="148"/>
      <c r="X93" s="151"/>
      <c r="Y93" s="152"/>
      <c r="Z93" s="3"/>
      <c r="AA93" s="169" t="str">
        <f t="shared" si="18"/>
        <v/>
      </c>
      <c r="AB93" s="3"/>
    </row>
    <row r="94" spans="1:28" customFormat="1">
      <c r="A94" s="83"/>
      <c r="B94" s="84"/>
      <c r="C94" s="85">
        <f t="shared" si="12"/>
        <v>0</v>
      </c>
      <c r="D94" s="86"/>
      <c r="E94" s="87"/>
      <c r="F94" s="88"/>
      <c r="G94" s="89"/>
      <c r="H94" s="90">
        <f t="shared" si="13"/>
        <v>0</v>
      </c>
      <c r="I94" s="91">
        <f t="shared" si="14"/>
        <v>0</v>
      </c>
      <c r="J94" s="76">
        <f t="shared" si="15"/>
        <v>0</v>
      </c>
      <c r="K94" s="77"/>
      <c r="L94" s="78"/>
      <c r="M94" s="79"/>
      <c r="N94" s="92">
        <f t="shared" si="16"/>
        <v>0</v>
      </c>
      <c r="O94" s="93">
        <f t="shared" si="17"/>
        <v>0</v>
      </c>
      <c r="P94" s="94"/>
      <c r="Q94" s="20"/>
      <c r="R94" s="146"/>
      <c r="S94" s="147"/>
      <c r="T94" s="148"/>
      <c r="U94" s="149"/>
      <c r="V94" s="150"/>
      <c r="W94" s="148"/>
      <c r="X94" s="151"/>
      <c r="Y94" s="152"/>
      <c r="Z94" s="3"/>
      <c r="AA94" s="169" t="str">
        <f t="shared" si="18"/>
        <v/>
      </c>
      <c r="AB94" s="3"/>
    </row>
    <row r="95" spans="1:28" customFormat="1">
      <c r="A95" s="83"/>
      <c r="B95" s="84"/>
      <c r="C95" s="85">
        <f t="shared" si="12"/>
        <v>0</v>
      </c>
      <c r="D95" s="86"/>
      <c r="E95" s="87"/>
      <c r="F95" s="88"/>
      <c r="G95" s="89"/>
      <c r="H95" s="90">
        <f t="shared" si="13"/>
        <v>0</v>
      </c>
      <c r="I95" s="91">
        <f t="shared" si="14"/>
        <v>0</v>
      </c>
      <c r="J95" s="76">
        <f t="shared" si="15"/>
        <v>0</v>
      </c>
      <c r="K95" s="77"/>
      <c r="L95" s="78"/>
      <c r="M95" s="79"/>
      <c r="N95" s="92">
        <f t="shared" si="16"/>
        <v>0</v>
      </c>
      <c r="O95" s="93">
        <f t="shared" si="17"/>
        <v>0</v>
      </c>
      <c r="P95" s="94"/>
      <c r="Q95" s="20"/>
      <c r="R95" s="146"/>
      <c r="S95" s="147"/>
      <c r="T95" s="148"/>
      <c r="U95" s="149"/>
      <c r="V95" s="150"/>
      <c r="W95" s="148"/>
      <c r="X95" s="151"/>
      <c r="Y95" s="152"/>
      <c r="Z95" s="3"/>
      <c r="AA95" s="169" t="str">
        <f t="shared" si="18"/>
        <v/>
      </c>
      <c r="AB95" s="3"/>
    </row>
    <row r="96" spans="1:28" customFormat="1">
      <c r="A96" s="83"/>
      <c r="B96" s="84"/>
      <c r="C96" s="85">
        <f t="shared" si="12"/>
        <v>0</v>
      </c>
      <c r="D96" s="86"/>
      <c r="E96" s="87"/>
      <c r="F96" s="88"/>
      <c r="G96" s="89"/>
      <c r="H96" s="90">
        <f t="shared" si="13"/>
        <v>0</v>
      </c>
      <c r="I96" s="91">
        <f t="shared" si="14"/>
        <v>0</v>
      </c>
      <c r="J96" s="76">
        <f t="shared" si="15"/>
        <v>0</v>
      </c>
      <c r="K96" s="77"/>
      <c r="L96" s="78"/>
      <c r="M96" s="79"/>
      <c r="N96" s="92">
        <f t="shared" si="16"/>
        <v>0</v>
      </c>
      <c r="O96" s="93">
        <f t="shared" si="17"/>
        <v>0</v>
      </c>
      <c r="P96" s="94"/>
      <c r="Q96" s="20"/>
      <c r="R96" s="146"/>
      <c r="S96" s="147"/>
      <c r="T96" s="148"/>
      <c r="U96" s="149"/>
      <c r="V96" s="150"/>
      <c r="W96" s="148"/>
      <c r="X96" s="151"/>
      <c r="Y96" s="152"/>
      <c r="Z96" s="3"/>
      <c r="AA96" s="169" t="str">
        <f t="shared" si="18"/>
        <v/>
      </c>
      <c r="AB96" s="3"/>
    </row>
    <row r="97" spans="1:28" customFormat="1">
      <c r="A97" s="83"/>
      <c r="B97" s="84"/>
      <c r="C97" s="85">
        <f t="shared" si="12"/>
        <v>0</v>
      </c>
      <c r="D97" s="86"/>
      <c r="E97" s="87"/>
      <c r="F97" s="88"/>
      <c r="G97" s="89"/>
      <c r="H97" s="90">
        <f t="shared" si="13"/>
        <v>0</v>
      </c>
      <c r="I97" s="91">
        <f t="shared" si="14"/>
        <v>0</v>
      </c>
      <c r="J97" s="76">
        <f t="shared" si="15"/>
        <v>0</v>
      </c>
      <c r="K97" s="77"/>
      <c r="L97" s="78"/>
      <c r="M97" s="79"/>
      <c r="N97" s="92">
        <f t="shared" si="16"/>
        <v>0</v>
      </c>
      <c r="O97" s="93">
        <f t="shared" si="17"/>
        <v>0</v>
      </c>
      <c r="P97" s="94"/>
      <c r="Q97" s="20"/>
      <c r="R97" s="146"/>
      <c r="S97" s="147"/>
      <c r="T97" s="148"/>
      <c r="U97" s="149"/>
      <c r="V97" s="150"/>
      <c r="W97" s="148"/>
      <c r="X97" s="151"/>
      <c r="Y97" s="152"/>
      <c r="Z97" s="3"/>
      <c r="AA97" s="169" t="str">
        <f t="shared" si="18"/>
        <v/>
      </c>
      <c r="AB97" s="3"/>
    </row>
    <row r="98" spans="1:28" customFormat="1">
      <c r="A98" s="83"/>
      <c r="B98" s="84"/>
      <c r="C98" s="85">
        <f t="shared" si="12"/>
        <v>0</v>
      </c>
      <c r="D98" s="86"/>
      <c r="E98" s="87"/>
      <c r="F98" s="88"/>
      <c r="G98" s="89"/>
      <c r="H98" s="90">
        <f t="shared" si="13"/>
        <v>0</v>
      </c>
      <c r="I98" s="91">
        <f t="shared" si="14"/>
        <v>0</v>
      </c>
      <c r="J98" s="76">
        <f t="shared" si="15"/>
        <v>0</v>
      </c>
      <c r="K98" s="77"/>
      <c r="L98" s="78"/>
      <c r="M98" s="79"/>
      <c r="N98" s="92">
        <f t="shared" si="16"/>
        <v>0</v>
      </c>
      <c r="O98" s="93">
        <f t="shared" si="17"/>
        <v>0</v>
      </c>
      <c r="P98" s="94"/>
      <c r="Q98" s="20"/>
      <c r="R98" s="146"/>
      <c r="S98" s="147"/>
      <c r="T98" s="148"/>
      <c r="U98" s="149"/>
      <c r="V98" s="150"/>
      <c r="W98" s="148"/>
      <c r="X98" s="151"/>
      <c r="Y98" s="152"/>
      <c r="Z98" s="3"/>
      <c r="AA98" s="169" t="str">
        <f t="shared" si="18"/>
        <v/>
      </c>
      <c r="AB98" s="3"/>
    </row>
    <row r="99" spans="1:28" customFormat="1">
      <c r="A99" s="83"/>
      <c r="B99" s="84"/>
      <c r="C99" s="85">
        <f t="shared" si="12"/>
        <v>0</v>
      </c>
      <c r="D99" s="86"/>
      <c r="E99" s="87"/>
      <c r="F99" s="88"/>
      <c r="G99" s="89"/>
      <c r="H99" s="90">
        <f t="shared" si="13"/>
        <v>0</v>
      </c>
      <c r="I99" s="91">
        <f t="shared" si="14"/>
        <v>0</v>
      </c>
      <c r="J99" s="76">
        <f t="shared" si="15"/>
        <v>0</v>
      </c>
      <c r="K99" s="77"/>
      <c r="L99" s="78"/>
      <c r="M99" s="79"/>
      <c r="N99" s="92">
        <f t="shared" si="16"/>
        <v>0</v>
      </c>
      <c r="O99" s="93">
        <f t="shared" si="17"/>
        <v>0</v>
      </c>
      <c r="P99" s="94"/>
      <c r="Q99" s="20"/>
      <c r="R99" s="146"/>
      <c r="S99" s="147"/>
      <c r="T99" s="148"/>
      <c r="U99" s="149"/>
      <c r="V99" s="150"/>
      <c r="W99" s="148"/>
      <c r="X99" s="151"/>
      <c r="Y99" s="152"/>
      <c r="Z99" s="3"/>
      <c r="AA99" s="169" t="str">
        <f t="shared" si="18"/>
        <v/>
      </c>
      <c r="AB99" s="3"/>
    </row>
    <row r="100" spans="1:28" customFormat="1">
      <c r="A100" s="83"/>
      <c r="B100" s="84"/>
      <c r="C100" s="85">
        <f t="shared" si="12"/>
        <v>0</v>
      </c>
      <c r="D100" s="86"/>
      <c r="E100" s="87"/>
      <c r="F100" s="88"/>
      <c r="G100" s="89"/>
      <c r="H100" s="90">
        <f t="shared" si="13"/>
        <v>0</v>
      </c>
      <c r="I100" s="91">
        <f t="shared" si="14"/>
        <v>0</v>
      </c>
      <c r="J100" s="76">
        <f t="shared" si="15"/>
        <v>0</v>
      </c>
      <c r="K100" s="77"/>
      <c r="L100" s="78"/>
      <c r="M100" s="79"/>
      <c r="N100" s="92">
        <f t="shared" si="16"/>
        <v>0</v>
      </c>
      <c r="O100" s="93">
        <f t="shared" si="17"/>
        <v>0</v>
      </c>
      <c r="P100" s="94"/>
      <c r="Q100" s="20"/>
      <c r="R100" s="146"/>
      <c r="S100" s="147"/>
      <c r="T100" s="148"/>
      <c r="U100" s="149"/>
      <c r="V100" s="150"/>
      <c r="W100" s="148"/>
      <c r="X100" s="151"/>
      <c r="Y100" s="152"/>
      <c r="Z100" s="3"/>
      <c r="AA100" s="169" t="str">
        <f t="shared" si="18"/>
        <v/>
      </c>
      <c r="AB100" s="3"/>
    </row>
    <row r="101" spans="1:28" customFormat="1" ht="15.75" thickBot="1">
      <c r="A101" s="83"/>
      <c r="B101" s="84"/>
      <c r="C101" s="85">
        <f t="shared" si="12"/>
        <v>0</v>
      </c>
      <c r="D101" s="86"/>
      <c r="E101" s="87"/>
      <c r="F101" s="88"/>
      <c r="G101" s="89"/>
      <c r="H101" s="90">
        <f t="shared" si="13"/>
        <v>0</v>
      </c>
      <c r="I101" s="91">
        <f t="shared" si="14"/>
        <v>0</v>
      </c>
      <c r="J101" s="76">
        <f t="shared" si="15"/>
        <v>0</v>
      </c>
      <c r="K101" s="77"/>
      <c r="L101" s="78"/>
      <c r="M101" s="79"/>
      <c r="N101" s="92">
        <f t="shared" si="16"/>
        <v>0</v>
      </c>
      <c r="O101" s="93">
        <f t="shared" si="17"/>
        <v>0</v>
      </c>
      <c r="P101" s="94"/>
      <c r="Q101" s="96"/>
      <c r="R101" s="153"/>
      <c r="S101" s="154"/>
      <c r="T101" s="155"/>
      <c r="U101" s="156"/>
      <c r="V101" s="157"/>
      <c r="W101" s="155"/>
      <c r="X101" s="158"/>
      <c r="Y101" s="159"/>
      <c r="Z101" s="3"/>
      <c r="AA101" s="170" t="str">
        <f t="shared" si="18"/>
        <v/>
      </c>
      <c r="AB101" s="3"/>
    </row>
    <row r="102" spans="1:28" ht="15.75" thickBot="1">
      <c r="A102" s="97"/>
      <c r="B102"/>
      <c r="F102" s="98">
        <f>SUM(F23:F101)</f>
        <v>0</v>
      </c>
      <c r="H102"/>
      <c r="J102"/>
      <c r="K102" s="99">
        <f>SUM(K22:K101)</f>
        <v>864.77321627239985</v>
      </c>
      <c r="L102" s="99">
        <f t="shared" ref="L102:M102" si="19">SUM(L22:L101)</f>
        <v>216.10370143263475</v>
      </c>
      <c r="M102" s="99">
        <f t="shared" si="19"/>
        <v>-12.048825358006326</v>
      </c>
      <c r="N102"/>
      <c r="O102"/>
      <c r="P102" s="3"/>
      <c r="Q102"/>
      <c r="S102" s="100"/>
      <c r="U102" s="100"/>
    </row>
    <row r="103" spans="1:28">
      <c r="A103" s="97"/>
      <c r="B103"/>
      <c r="C103"/>
      <c r="S103" s="100"/>
      <c r="U103" s="100"/>
    </row>
    <row r="104" spans="1:28">
      <c r="A104" s="97"/>
      <c r="B104"/>
      <c r="C104"/>
      <c r="S104" s="100"/>
      <c r="U104" s="100"/>
    </row>
    <row r="105" spans="1:28">
      <c r="A105" s="97"/>
      <c r="B105"/>
      <c r="C105"/>
      <c r="S105" s="100"/>
      <c r="U105" s="100"/>
    </row>
    <row r="106" spans="1:28">
      <c r="A106" s="97"/>
      <c r="B106"/>
      <c r="C106"/>
      <c r="S106" s="100"/>
      <c r="U106" s="100"/>
    </row>
    <row r="107" spans="1:28">
      <c r="A107" s="97"/>
      <c r="B107"/>
      <c r="C107"/>
      <c r="S107" s="100"/>
      <c r="U107" s="100"/>
    </row>
    <row r="108" spans="1:28">
      <c r="A108" s="97"/>
      <c r="B108"/>
      <c r="C108"/>
      <c r="S108" s="100"/>
      <c r="U108" s="100"/>
      <c r="V108" s="102"/>
    </row>
    <row r="109" spans="1:28">
      <c r="A109" s="97"/>
      <c r="B109"/>
      <c r="C109"/>
      <c r="S109" s="100"/>
      <c r="U109" s="100"/>
      <c r="V109" s="102"/>
    </row>
    <row r="110" spans="1:28">
      <c r="A110" s="97"/>
      <c r="B110"/>
      <c r="C110"/>
      <c r="S110" s="100"/>
      <c r="U110" s="100"/>
      <c r="V110" s="102"/>
    </row>
    <row r="111" spans="1:28">
      <c r="A111" s="97"/>
      <c r="B111"/>
      <c r="C111"/>
      <c r="S111" s="100"/>
      <c r="U111" s="100"/>
      <c r="V111" s="102"/>
    </row>
    <row r="112" spans="1:28">
      <c r="A112" s="97"/>
      <c r="B112"/>
      <c r="C112"/>
    </row>
    <row r="113" spans="1:3">
      <c r="A113" s="97"/>
      <c r="B113"/>
      <c r="C113"/>
    </row>
    <row r="114" spans="1:3">
      <c r="A114" s="97"/>
      <c r="B114"/>
      <c r="C114"/>
    </row>
    <row r="115" spans="1:3">
      <c r="A115" s="97"/>
      <c r="B115"/>
      <c r="C115"/>
    </row>
    <row r="116" spans="1:3">
      <c r="A116" s="97"/>
      <c r="B116"/>
      <c r="C116"/>
    </row>
    <row r="117" spans="1:3">
      <c r="A117" s="97"/>
      <c r="B117"/>
      <c r="C117"/>
    </row>
    <row r="118" spans="1:3">
      <c r="A118" s="97"/>
      <c r="B118"/>
      <c r="C118"/>
    </row>
    <row r="119" spans="1:3">
      <c r="A119" s="97"/>
      <c r="B119"/>
      <c r="C119"/>
    </row>
    <row r="120" spans="1:3">
      <c r="A120" s="97"/>
      <c r="B120"/>
      <c r="C120"/>
    </row>
    <row r="121" spans="1:3">
      <c r="A121" s="97"/>
      <c r="B121"/>
      <c r="C121"/>
    </row>
    <row r="122" spans="1:3">
      <c r="A122" s="97"/>
      <c r="B122"/>
      <c r="C122"/>
    </row>
    <row r="123" spans="1:3">
      <c r="A123" s="97"/>
      <c r="B123"/>
      <c r="C123"/>
    </row>
    <row r="124" spans="1:3">
      <c r="A124" s="97"/>
      <c r="B124"/>
      <c r="C124"/>
    </row>
    <row r="125" spans="1:3">
      <c r="A125" s="97"/>
      <c r="B125"/>
      <c r="C125"/>
    </row>
    <row r="126" spans="1:3">
      <c r="A126" s="97"/>
      <c r="B126"/>
      <c r="C126"/>
    </row>
    <row r="127" spans="1:3">
      <c r="A127" s="97"/>
      <c r="B127"/>
      <c r="C127"/>
    </row>
    <row r="128" spans="1:3">
      <c r="A128"/>
      <c r="B128"/>
      <c r="C128"/>
    </row>
    <row r="129" spans="1:3">
      <c r="A129"/>
      <c r="B129"/>
      <c r="C129"/>
    </row>
    <row r="130" spans="1:3">
      <c r="A130"/>
      <c r="B130"/>
      <c r="C130"/>
    </row>
    <row r="131" spans="1:3">
      <c r="A131"/>
      <c r="B131"/>
      <c r="C131"/>
    </row>
    <row r="132" spans="1:3">
      <c r="A132"/>
      <c r="B132"/>
      <c r="C132"/>
    </row>
    <row r="133" spans="1:3">
      <c r="A133"/>
      <c r="B133"/>
      <c r="C133"/>
    </row>
    <row r="134" spans="1:3">
      <c r="A134"/>
      <c r="B134"/>
      <c r="C134"/>
    </row>
    <row r="135" spans="1:3">
      <c r="A135"/>
      <c r="B135"/>
      <c r="C135"/>
    </row>
    <row r="136" spans="1:3">
      <c r="A136"/>
      <c r="B136"/>
      <c r="C136"/>
    </row>
    <row r="137" spans="1:3">
      <c r="A137"/>
      <c r="B137"/>
      <c r="C137"/>
    </row>
    <row r="138" spans="1:3">
      <c r="A138"/>
      <c r="B138"/>
      <c r="C138"/>
    </row>
    <row r="139" spans="1:3">
      <c r="A139"/>
      <c r="B139"/>
      <c r="C139"/>
    </row>
  </sheetData>
  <mergeCells count="21">
    <mergeCell ref="V21:Y21"/>
    <mergeCell ref="B21:B22"/>
    <mergeCell ref="C21:C22"/>
    <mergeCell ref="D21:D22"/>
    <mergeCell ref="E21:E22"/>
    <mergeCell ref="F21:F22"/>
    <mergeCell ref="G21:G22"/>
    <mergeCell ref="N21:N22"/>
    <mergeCell ref="O21:O22"/>
    <mergeCell ref="P21:P22"/>
    <mergeCell ref="Q21:Q22"/>
    <mergeCell ref="R21:U21"/>
    <mergeCell ref="A1:F1"/>
    <mergeCell ref="H1:M1"/>
    <mergeCell ref="Q1:V1"/>
    <mergeCell ref="B2:C2"/>
    <mergeCell ref="D2:E2"/>
    <mergeCell ref="I2:J2"/>
    <mergeCell ref="K2:L2"/>
    <mergeCell ref="Q2:S2"/>
    <mergeCell ref="T2:U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Fragen</vt:lpstr>
      <vt:lpstr>Antwort für Lösung Beispiel 1.1</vt:lpstr>
      <vt:lpstr>Antwort für Lösung Beispiel 1.2</vt:lpstr>
      <vt:lpstr>Antwort für Lösung Beispiel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Günther Niederwanger</dc:creator>
  <cp:lastModifiedBy>Günther Niederwanger</cp:lastModifiedBy>
  <dcterms:created xsi:type="dcterms:W3CDTF">2018-02-09T10:15:07Z</dcterms:created>
  <dcterms:modified xsi:type="dcterms:W3CDTF">2018-02-12T17:11:46Z</dcterms:modified>
</cp:coreProperties>
</file>